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
    </mc:Choice>
  </mc:AlternateContent>
  <xr:revisionPtr revIDLastSave="0" documentId="13_ncr:1_{1B73FBF8-12E8-47C5-8D93-27B85A856B9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E301" i="9" s="1"/>
  <c r="B301" i="9" s="1"/>
  <c r="G301" i="9"/>
  <c r="F301" i="9"/>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E294" i="9" s="1"/>
  <c r="B294" i="9" s="1"/>
  <c r="F294" i="9"/>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E282" i="9" s="1"/>
  <c r="B282" i="9" s="1"/>
  <c r="G282" i="9"/>
  <c r="F282" i="9"/>
  <c r="H281" i="9"/>
  <c r="G281" i="9"/>
  <c r="F281" i="9"/>
  <c r="F280" i="9"/>
  <c r="F279" i="9"/>
  <c r="F278" i="9"/>
  <c r="F276" i="9"/>
  <c r="L275" i="9"/>
  <c r="F275" i="9" s="1"/>
  <c r="H275" i="9"/>
  <c r="F274" i="9"/>
  <c r="I273" i="9"/>
  <c r="H273" i="9"/>
  <c r="F273" i="9"/>
  <c r="E272" i="9"/>
  <c r="M271" i="9"/>
  <c r="L271" i="9"/>
  <c r="F271" i="9"/>
  <c r="B271" i="9" s="1"/>
  <c r="E271" i="9"/>
  <c r="M270" i="9"/>
  <c r="L270" i="9"/>
  <c r="F270" i="9" s="1"/>
  <c r="E270" i="9"/>
  <c r="B270" i="9" s="1"/>
  <c r="M269" i="9"/>
  <c r="F269" i="9" s="1"/>
  <c r="B269" i="9" s="1"/>
  <c r="L269" i="9"/>
  <c r="E269" i="9"/>
  <c r="M268" i="9"/>
  <c r="L268" i="9"/>
  <c r="F268" i="9" s="1"/>
  <c r="E268" i="9"/>
  <c r="B268" i="9" s="1"/>
  <c r="M267" i="9"/>
  <c r="L267" i="9"/>
  <c r="E267" i="9"/>
  <c r="M266" i="9"/>
  <c r="L266" i="9"/>
  <c r="E266" i="9"/>
  <c r="M265" i="9"/>
  <c r="F265" i="9" s="1"/>
  <c r="L265" i="9"/>
  <c r="E265" i="9"/>
  <c r="B265" i="9" s="1"/>
  <c r="M264" i="9"/>
  <c r="L264" i="9"/>
  <c r="F264" i="9"/>
  <c r="E264" i="9"/>
  <c r="M263" i="9"/>
  <c r="L263" i="9"/>
  <c r="F263" i="9"/>
  <c r="B263" i="9" s="1"/>
  <c r="E263" i="9"/>
  <c r="M262" i="9"/>
  <c r="L262" i="9"/>
  <c r="F262" i="9" s="1"/>
  <c r="E262" i="9"/>
  <c r="B262" i="9" s="1"/>
  <c r="M261" i="9"/>
  <c r="F261" i="9" s="1"/>
  <c r="L261" i="9"/>
  <c r="E261" i="9"/>
  <c r="B261" i="9"/>
  <c r="M260" i="9"/>
  <c r="L260" i="9"/>
  <c r="F260" i="9" s="1"/>
  <c r="E260" i="9"/>
  <c r="B260" i="9" s="1"/>
  <c r="M259" i="9"/>
  <c r="L259" i="9"/>
  <c r="E259" i="9"/>
  <c r="M258" i="9"/>
  <c r="L258" i="9"/>
  <c r="E258" i="9"/>
  <c r="M257" i="9"/>
  <c r="F257" i="9" s="1"/>
  <c r="B257" i="9" s="1"/>
  <c r="L257" i="9"/>
  <c r="E257" i="9"/>
  <c r="M256" i="9"/>
  <c r="L256" i="9"/>
  <c r="F256" i="9"/>
  <c r="E256" i="9"/>
  <c r="B256" i="9" s="1"/>
  <c r="M255" i="9"/>
  <c r="L255" i="9"/>
  <c r="F255" i="9"/>
  <c r="B255" i="9" s="1"/>
  <c r="E255" i="9"/>
  <c r="M254" i="9"/>
  <c r="L254" i="9"/>
  <c r="F254" i="9" s="1"/>
  <c r="E254" i="9"/>
  <c r="B254" i="9" s="1"/>
  <c r="M253" i="9"/>
  <c r="F253" i="9" s="1"/>
  <c r="B253" i="9" s="1"/>
  <c r="L253" i="9"/>
  <c r="E253" i="9"/>
  <c r="M252" i="9"/>
  <c r="L252" i="9"/>
  <c r="F252" i="9" s="1"/>
  <c r="E252" i="9"/>
  <c r="B252" i="9" s="1"/>
  <c r="M251" i="9"/>
  <c r="L251" i="9"/>
  <c r="E251" i="9"/>
  <c r="M250" i="9"/>
  <c r="L250" i="9"/>
  <c r="E250" i="9"/>
  <c r="M249" i="9"/>
  <c r="F249" i="9" s="1"/>
  <c r="L249" i="9"/>
  <c r="E249" i="9"/>
  <c r="B249" i="9" s="1"/>
  <c r="M248" i="9"/>
  <c r="L248" i="9"/>
  <c r="F248" i="9"/>
  <c r="E248" i="9"/>
  <c r="M247" i="9"/>
  <c r="L247" i="9"/>
  <c r="F247" i="9"/>
  <c r="B247" i="9" s="1"/>
  <c r="E247" i="9"/>
  <c r="M246" i="9"/>
  <c r="L246" i="9"/>
  <c r="F246" i="9" s="1"/>
  <c r="E246" i="9"/>
  <c r="B246" i="9" s="1"/>
  <c r="M245" i="9"/>
  <c r="F245" i="9" s="1"/>
  <c r="L245" i="9"/>
  <c r="E245" i="9"/>
  <c r="B245" i="9"/>
  <c r="M244" i="9"/>
  <c r="L244" i="9"/>
  <c r="F244" i="9" s="1"/>
  <c r="E244" i="9"/>
  <c r="B244" i="9" s="1"/>
  <c r="M243" i="9"/>
  <c r="L243" i="9"/>
  <c r="E243" i="9"/>
  <c r="M242" i="9"/>
  <c r="L242" i="9"/>
  <c r="E242" i="9"/>
  <c r="M241" i="9"/>
  <c r="F241" i="9" s="1"/>
  <c r="B241" i="9" s="1"/>
  <c r="L241" i="9"/>
  <c r="E241" i="9"/>
  <c r="M240" i="9"/>
  <c r="L240" i="9"/>
  <c r="F240" i="9"/>
  <c r="E240" i="9"/>
  <c r="B240" i="9" s="1"/>
  <c r="M239" i="9"/>
  <c r="L239" i="9"/>
  <c r="F239" i="9"/>
  <c r="B239" i="9" s="1"/>
  <c r="E239" i="9"/>
  <c r="M238" i="9"/>
  <c r="L238" i="9"/>
  <c r="F238" i="9" s="1"/>
  <c r="E238" i="9"/>
  <c r="B238" i="9" s="1"/>
  <c r="M237" i="9"/>
  <c r="F237" i="9" s="1"/>
  <c r="B237" i="9" s="1"/>
  <c r="L237" i="9"/>
  <c r="E237" i="9"/>
  <c r="M236" i="9"/>
  <c r="L236" i="9"/>
  <c r="F236" i="9" s="1"/>
  <c r="E236" i="9"/>
  <c r="B236" i="9" s="1"/>
  <c r="M235" i="9"/>
  <c r="L235" i="9"/>
  <c r="E235" i="9"/>
  <c r="M234" i="9"/>
  <c r="L234" i="9"/>
  <c r="E234" i="9"/>
  <c r="M233" i="9"/>
  <c r="F233" i="9" s="1"/>
  <c r="L233" i="9"/>
  <c r="E233" i="9"/>
  <c r="B233" i="9" s="1"/>
  <c r="M232" i="9"/>
  <c r="L232" i="9"/>
  <c r="F232" i="9"/>
  <c r="E232" i="9"/>
  <c r="M231" i="9"/>
  <c r="L231" i="9"/>
  <c r="F231" i="9"/>
  <c r="B231" i="9" s="1"/>
  <c r="E231" i="9"/>
  <c r="M230" i="9"/>
  <c r="L230" i="9"/>
  <c r="F230" i="9" s="1"/>
  <c r="E230" i="9"/>
  <c r="B230" i="9" s="1"/>
  <c r="M229" i="9"/>
  <c r="F229" i="9" s="1"/>
  <c r="L229" i="9"/>
  <c r="E229" i="9"/>
  <c r="B229" i="9"/>
  <c r="M228" i="9"/>
  <c r="L228" i="9"/>
  <c r="F228" i="9" s="1"/>
  <c r="E228" i="9"/>
  <c r="B228" i="9" s="1"/>
  <c r="M227" i="9"/>
  <c r="L227" i="9"/>
  <c r="E227" i="9"/>
  <c r="M226" i="9"/>
  <c r="L226" i="9"/>
  <c r="E226" i="9"/>
  <c r="M225" i="9"/>
  <c r="F225" i="9" s="1"/>
  <c r="B225" i="9" s="1"/>
  <c r="L225" i="9"/>
  <c r="E225" i="9"/>
  <c r="M224" i="9"/>
  <c r="L224" i="9"/>
  <c r="F224" i="9"/>
  <c r="E224" i="9"/>
  <c r="B224" i="9" s="1"/>
  <c r="M223" i="9"/>
  <c r="F223" i="9" s="1"/>
  <c r="B223" i="9" s="1"/>
  <c r="L223" i="9"/>
  <c r="E223" i="9"/>
  <c r="M222" i="9"/>
  <c r="L222" i="9"/>
  <c r="F222" i="9" s="1"/>
  <c r="E222" i="9"/>
  <c r="B222" i="9" s="1"/>
  <c r="M221" i="9"/>
  <c r="F221" i="9" s="1"/>
  <c r="B221" i="9" s="1"/>
  <c r="L221" i="9"/>
  <c r="E221" i="9"/>
  <c r="M220" i="9"/>
  <c r="L220" i="9"/>
  <c r="E220" i="9"/>
  <c r="M219" i="9"/>
  <c r="L219" i="9"/>
  <c r="E219" i="9"/>
  <c r="M218" i="9"/>
  <c r="L218" i="9"/>
  <c r="E218" i="9"/>
  <c r="M217" i="9"/>
  <c r="L217" i="9"/>
  <c r="E217" i="9"/>
  <c r="M216" i="9"/>
  <c r="L216" i="9"/>
  <c r="F216" i="9"/>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E158" i="9" s="1"/>
  <c r="B158" i="9" s="1"/>
  <c r="G158" i="9"/>
  <c r="F158" i="9"/>
  <c r="H157" i="9"/>
  <c r="G157" i="9"/>
  <c r="F157" i="9"/>
  <c r="E157" i="9"/>
  <c r="B157" i="9" s="1"/>
  <c r="H156" i="9"/>
  <c r="G156" i="9"/>
  <c r="E156" i="9" s="1"/>
  <c r="F156" i="9"/>
  <c r="H155" i="9"/>
  <c r="G155" i="9"/>
  <c r="F155" i="9"/>
  <c r="H154" i="9"/>
  <c r="E154" i="9" s="1"/>
  <c r="B154" i="9" s="1"/>
  <c r="G154" i="9"/>
  <c r="F154" i="9"/>
  <c r="H153" i="9"/>
  <c r="G153" i="9"/>
  <c r="F153" i="9"/>
  <c r="E153" i="9"/>
  <c r="B153" i="9" s="1"/>
  <c r="H152" i="9"/>
  <c r="G152" i="9"/>
  <c r="E152" i="9" s="1"/>
  <c r="F152" i="9"/>
  <c r="H151" i="9"/>
  <c r="G151" i="9"/>
  <c r="F151" i="9"/>
  <c r="H150" i="9"/>
  <c r="E150" i="9" s="1"/>
  <c r="B150" i="9" s="1"/>
  <c r="G150" i="9"/>
  <c r="F150" i="9"/>
  <c r="H149" i="9"/>
  <c r="G149" i="9"/>
  <c r="F149" i="9"/>
  <c r="E149" i="9"/>
  <c r="B149" i="9" s="1"/>
  <c r="H148" i="9"/>
  <c r="G148" i="9"/>
  <c r="E148" i="9" s="1"/>
  <c r="F148" i="9"/>
  <c r="H147" i="9"/>
  <c r="G147" i="9"/>
  <c r="F147" i="9"/>
  <c r="H146" i="9"/>
  <c r="E146" i="9" s="1"/>
  <c r="B146" i="9" s="1"/>
  <c r="G146" i="9"/>
  <c r="F146" i="9"/>
  <c r="H145" i="9"/>
  <c r="G145" i="9"/>
  <c r="F145" i="9"/>
  <c r="E145" i="9"/>
  <c r="B145" i="9" s="1"/>
  <c r="H144" i="9"/>
  <c r="G144" i="9"/>
  <c r="E144" i="9" s="1"/>
  <c r="F144" i="9"/>
  <c r="F143" i="9"/>
  <c r="H142" i="9"/>
  <c r="E142" i="9" s="1"/>
  <c r="B142" i="9" s="1"/>
  <c r="G142" i="9"/>
  <c r="F142" i="9"/>
  <c r="H141" i="9"/>
  <c r="G141" i="9"/>
  <c r="F141" i="9"/>
  <c r="E141" i="9"/>
  <c r="B141" i="9" s="1"/>
  <c r="H140" i="9"/>
  <c r="G140" i="9"/>
  <c r="E140" i="9" s="1"/>
  <c r="F140" i="9"/>
  <c r="H139" i="9"/>
  <c r="G139" i="9"/>
  <c r="F139" i="9"/>
  <c r="H138" i="9"/>
  <c r="E138" i="9" s="1"/>
  <c r="B138" i="9" s="1"/>
  <c r="G138" i="9"/>
  <c r="F138" i="9"/>
  <c r="H137" i="9"/>
  <c r="G137" i="9"/>
  <c r="F137" i="9"/>
  <c r="E137" i="9"/>
  <c r="B137" i="9" s="1"/>
  <c r="H136" i="9"/>
  <c r="G136" i="9"/>
  <c r="E136" i="9" s="1"/>
  <c r="F136" i="9"/>
  <c r="H135" i="9"/>
  <c r="G135" i="9"/>
  <c r="F135" i="9"/>
  <c r="H134" i="9"/>
  <c r="E134" i="9" s="1"/>
  <c r="B134" i="9" s="1"/>
  <c r="G134" i="9"/>
  <c r="F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E128" i="9" s="1"/>
  <c r="F128" i="9"/>
  <c r="H127" i="9"/>
  <c r="G127" i="9"/>
  <c r="F127" i="9"/>
  <c r="H126" i="9"/>
  <c r="E126" i="9" s="1"/>
  <c r="B126" i="9" s="1"/>
  <c r="G126" i="9"/>
  <c r="F126" i="9"/>
  <c r="H125" i="9"/>
  <c r="G125" i="9"/>
  <c r="F125" i="9"/>
  <c r="E125" i="9"/>
  <c r="B125" i="9" s="1"/>
  <c r="H124" i="9"/>
  <c r="G124" i="9"/>
  <c r="E124" i="9" s="1"/>
  <c r="F124" i="9"/>
  <c r="H123" i="9"/>
  <c r="G123" i="9"/>
  <c r="F123" i="9"/>
  <c r="H122" i="9"/>
  <c r="E122" i="9" s="1"/>
  <c r="B122" i="9" s="1"/>
  <c r="G122" i="9"/>
  <c r="F122" i="9"/>
  <c r="H121" i="9"/>
  <c r="G121" i="9"/>
  <c r="F121" i="9"/>
  <c r="E121" i="9"/>
  <c r="B121" i="9" s="1"/>
  <c r="H120" i="9"/>
  <c r="G120" i="9"/>
  <c r="E120" i="9" s="1"/>
  <c r="F120" i="9"/>
  <c r="H119" i="9"/>
  <c r="G119" i="9"/>
  <c r="F119" i="9"/>
  <c r="H118" i="9"/>
  <c r="E118" i="9" s="1"/>
  <c r="B118" i="9" s="1"/>
  <c r="G118" i="9"/>
  <c r="F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H103" i="9"/>
  <c r="G103" i="9"/>
  <c r="F103" i="9"/>
  <c r="H102" i="9"/>
  <c r="E102" i="9" s="1"/>
  <c r="B102" i="9" s="1"/>
  <c r="G102" i="9"/>
  <c r="F102" i="9"/>
  <c r="H101" i="9"/>
  <c r="G101" i="9"/>
  <c r="F101" i="9"/>
  <c r="E101" i="9"/>
  <c r="B101" i="9" s="1"/>
  <c r="H100" i="9"/>
  <c r="G100" i="9"/>
  <c r="E100" i="9" s="1"/>
  <c r="F100" i="9"/>
  <c r="H99" i="9"/>
  <c r="G99" i="9"/>
  <c r="F99" i="9"/>
  <c r="H98" i="9"/>
  <c r="E98" i="9" s="1"/>
  <c r="B98" i="9" s="1"/>
  <c r="G98" i="9"/>
  <c r="F98" i="9"/>
  <c r="H97" i="9"/>
  <c r="G97" i="9"/>
  <c r="F97" i="9"/>
  <c r="E97" i="9"/>
  <c r="B97" i="9" s="1"/>
  <c r="H96" i="9"/>
  <c r="G96" i="9"/>
  <c r="F96" i="9"/>
  <c r="H95" i="9"/>
  <c r="G95" i="9"/>
  <c r="F95" i="9"/>
  <c r="E95" i="9"/>
  <c r="B95" i="9" s="1"/>
  <c r="H94" i="9"/>
  <c r="G94" i="9"/>
  <c r="F94" i="9"/>
  <c r="E94" i="9"/>
  <c r="B94" i="9" s="1"/>
  <c r="H93" i="9"/>
  <c r="G93" i="9"/>
  <c r="E93" i="9" s="1"/>
  <c r="B93" i="9" s="1"/>
  <c r="F93" i="9"/>
  <c r="H92" i="9"/>
  <c r="G92" i="9"/>
  <c r="E92" i="9" s="1"/>
  <c r="B92" i="9" s="1"/>
  <c r="F92" i="9"/>
  <c r="H91" i="9"/>
  <c r="G91" i="9"/>
  <c r="E91" i="9" s="1"/>
  <c r="F91" i="9"/>
  <c r="B91" i="9"/>
  <c r="H90" i="9"/>
  <c r="G90" i="9"/>
  <c r="F90" i="9"/>
  <c r="E90" i="9"/>
  <c r="B90" i="9" s="1"/>
  <c r="H89" i="9"/>
  <c r="G89" i="9"/>
  <c r="F89" i="9"/>
  <c r="E89" i="9"/>
  <c r="H88" i="9"/>
  <c r="G88" i="9"/>
  <c r="E88" i="9" s="1"/>
  <c r="B88" i="9" s="1"/>
  <c r="F88" i="9"/>
  <c r="H87" i="9"/>
  <c r="G87" i="9"/>
  <c r="E87" i="9" s="1"/>
  <c r="F87" i="9"/>
  <c r="B87" i="9"/>
  <c r="H86" i="9"/>
  <c r="G86" i="9"/>
  <c r="F86" i="9"/>
  <c r="E86" i="9"/>
  <c r="B86" i="9" s="1"/>
  <c r="H85" i="9"/>
  <c r="G85" i="9"/>
  <c r="F85" i="9"/>
  <c r="E85" i="9"/>
  <c r="H84" i="9"/>
  <c r="G84" i="9"/>
  <c r="E84" i="9" s="1"/>
  <c r="B84" i="9" s="1"/>
  <c r="F84" i="9"/>
  <c r="H83" i="9"/>
  <c r="G83" i="9"/>
  <c r="E83" i="9" s="1"/>
  <c r="F83" i="9"/>
  <c r="B83" i="9"/>
  <c r="H82" i="9"/>
  <c r="G82" i="9"/>
  <c r="F82" i="9"/>
  <c r="E82" i="9"/>
  <c r="B82" i="9" s="1"/>
  <c r="H81" i="9"/>
  <c r="G81" i="9"/>
  <c r="F81" i="9"/>
  <c r="E81" i="9"/>
  <c r="H80" i="9"/>
  <c r="G80" i="9"/>
  <c r="E80" i="9" s="1"/>
  <c r="B80" i="9" s="1"/>
  <c r="F80" i="9"/>
  <c r="H79" i="9"/>
  <c r="G79" i="9"/>
  <c r="E79" i="9" s="1"/>
  <c r="F79" i="9"/>
  <c r="B79" i="9"/>
  <c r="H78" i="9"/>
  <c r="G78" i="9"/>
  <c r="F78" i="9"/>
  <c r="E78" i="9"/>
  <c r="B78" i="9" s="1"/>
  <c r="H77" i="9"/>
  <c r="G77" i="9"/>
  <c r="F77" i="9"/>
  <c r="E77" i="9"/>
  <c r="H76" i="9"/>
  <c r="G76" i="9"/>
  <c r="E76" i="9" s="1"/>
  <c r="B76" i="9" s="1"/>
  <c r="F76" i="9"/>
  <c r="H75" i="9"/>
  <c r="G75" i="9"/>
  <c r="E75" i="9" s="1"/>
  <c r="F75" i="9"/>
  <c r="B75" i="9"/>
  <c r="H74" i="9"/>
  <c r="G74" i="9"/>
  <c r="F74" i="9"/>
  <c r="E74" i="9"/>
  <c r="B74" i="9" s="1"/>
  <c r="H73" i="9"/>
  <c r="G73" i="9"/>
  <c r="F73" i="9"/>
  <c r="E73" i="9"/>
  <c r="H72" i="9"/>
  <c r="G72" i="9"/>
  <c r="E72" i="9" s="1"/>
  <c r="B72" i="9" s="1"/>
  <c r="F72" i="9"/>
  <c r="H71" i="9"/>
  <c r="G71" i="9"/>
  <c r="E71" i="9" s="1"/>
  <c r="F71" i="9"/>
  <c r="B71" i="9"/>
  <c r="H70" i="9"/>
  <c r="E70" i="9" s="1"/>
  <c r="B70" i="9" s="1"/>
  <c r="G70" i="9"/>
  <c r="F70" i="9"/>
  <c r="H69" i="9"/>
  <c r="G69" i="9"/>
  <c r="F69" i="9"/>
  <c r="E69" i="9"/>
  <c r="H68" i="9"/>
  <c r="G68" i="9"/>
  <c r="F68" i="9"/>
  <c r="H67" i="9"/>
  <c r="G67" i="9"/>
  <c r="E67" i="9" s="1"/>
  <c r="F67" i="9"/>
  <c r="B67" i="9"/>
  <c r="H66" i="9"/>
  <c r="G66" i="9"/>
  <c r="F66" i="9"/>
  <c r="E66" i="9"/>
  <c r="B66" i="9" s="1"/>
  <c r="H65" i="9"/>
  <c r="G65" i="9"/>
  <c r="F65" i="9"/>
  <c r="E65" i="9"/>
  <c r="H64" i="9"/>
  <c r="G64" i="9"/>
  <c r="E64" i="9" s="1"/>
  <c r="B64" i="9" s="1"/>
  <c r="F64" i="9"/>
  <c r="H63" i="9"/>
  <c r="G63" i="9"/>
  <c r="E63" i="9" s="1"/>
  <c r="F63" i="9"/>
  <c r="B63" i="9"/>
  <c r="H62" i="9"/>
  <c r="G62" i="9"/>
  <c r="F62" i="9"/>
  <c r="E62" i="9"/>
  <c r="B62" i="9" s="1"/>
  <c r="H61" i="9"/>
  <c r="G61" i="9"/>
  <c r="F61" i="9"/>
  <c r="E61" i="9"/>
  <c r="H60" i="9"/>
  <c r="G60" i="9"/>
  <c r="E60" i="9" s="1"/>
  <c r="B60" i="9" s="1"/>
  <c r="F60" i="9"/>
  <c r="H59" i="9"/>
  <c r="G59" i="9"/>
  <c r="E59" i="9" s="1"/>
  <c r="F59" i="9"/>
  <c r="B59" i="9"/>
  <c r="H58" i="9"/>
  <c r="G58" i="9"/>
  <c r="F58" i="9"/>
  <c r="E58" i="9"/>
  <c r="B58" i="9" s="1"/>
  <c r="H57" i="9"/>
  <c r="G57" i="9"/>
  <c r="F57" i="9"/>
  <c r="E57" i="9"/>
  <c r="H56" i="9"/>
  <c r="G56" i="9"/>
  <c r="E56" i="9" s="1"/>
  <c r="B56" i="9" s="1"/>
  <c r="F56" i="9"/>
  <c r="H55" i="9"/>
  <c r="G55" i="9"/>
  <c r="E55" i="9" s="1"/>
  <c r="F55" i="9"/>
  <c r="B55" i="9"/>
  <c r="H54" i="9"/>
  <c r="G54" i="9"/>
  <c r="F54" i="9"/>
  <c r="E54" i="9"/>
  <c r="B54" i="9" s="1"/>
  <c r="H53" i="9"/>
  <c r="G53" i="9"/>
  <c r="F53" i="9"/>
  <c r="E53" i="9"/>
  <c r="H52" i="9"/>
  <c r="G52" i="9"/>
  <c r="E52" i="9" s="1"/>
  <c r="B52" i="9" s="1"/>
  <c r="F52" i="9"/>
  <c r="H51" i="9"/>
  <c r="G51" i="9"/>
  <c r="E51" i="9" s="1"/>
  <c r="F51" i="9"/>
  <c r="B51" i="9"/>
  <c r="H50" i="9"/>
  <c r="G50" i="9"/>
  <c r="F50" i="9"/>
  <c r="E50" i="9"/>
  <c r="B50" i="9" s="1"/>
  <c r="H49" i="9"/>
  <c r="G49" i="9"/>
  <c r="F49" i="9"/>
  <c r="E49" i="9"/>
  <c r="H48" i="9"/>
  <c r="G48" i="9"/>
  <c r="E48" i="9" s="1"/>
  <c r="B48" i="9" s="1"/>
  <c r="F48" i="9"/>
  <c r="H47" i="9"/>
  <c r="G47" i="9"/>
  <c r="F47" i="9"/>
  <c r="H46" i="9"/>
  <c r="G46" i="9"/>
  <c r="F46" i="9"/>
  <c r="E46" i="9"/>
  <c r="B46" i="9" s="1"/>
  <c r="H45" i="9"/>
  <c r="G45" i="9"/>
  <c r="F45" i="9"/>
  <c r="E45" i="9"/>
  <c r="H44" i="9"/>
  <c r="G44" i="9"/>
  <c r="F44" i="9"/>
  <c r="H43" i="9"/>
  <c r="G43" i="9"/>
  <c r="F43" i="9"/>
  <c r="H42" i="9"/>
  <c r="E42" i="9" s="1"/>
  <c r="B42" i="9" s="1"/>
  <c r="G42" i="9"/>
  <c r="F42" i="9"/>
  <c r="H41" i="9"/>
  <c r="E41" i="9" s="1"/>
  <c r="G41" i="9"/>
  <c r="F41" i="9"/>
  <c r="H40" i="9"/>
  <c r="G40" i="9"/>
  <c r="F40" i="9"/>
  <c r="H39" i="9"/>
  <c r="G39" i="9"/>
  <c r="E39" i="9" s="1"/>
  <c r="F39" i="9"/>
  <c r="B39" i="9"/>
  <c r="H38" i="9"/>
  <c r="E38" i="9" s="1"/>
  <c r="B38" i="9" s="1"/>
  <c r="G38" i="9"/>
  <c r="F38" i="9"/>
  <c r="H37" i="9"/>
  <c r="G37" i="9"/>
  <c r="F37" i="9"/>
  <c r="E37" i="9"/>
  <c r="H36" i="9"/>
  <c r="G36" i="9"/>
  <c r="E36" i="9" s="1"/>
  <c r="B36" i="9" s="1"/>
  <c r="F36" i="9"/>
  <c r="H35" i="9"/>
  <c r="G35" i="9"/>
  <c r="E35" i="9" s="1"/>
  <c r="F35" i="9"/>
  <c r="B35" i="9"/>
  <c r="H34" i="9"/>
  <c r="G34" i="9"/>
  <c r="F34" i="9"/>
  <c r="E34" i="9"/>
  <c r="B34" i="9" s="1"/>
  <c r="H33" i="9"/>
  <c r="G33" i="9"/>
  <c r="F33" i="9"/>
  <c r="H32" i="9"/>
  <c r="G32" i="9"/>
  <c r="F32" i="9"/>
  <c r="H31" i="9"/>
  <c r="G31" i="9"/>
  <c r="E31" i="9" s="1"/>
  <c r="F31" i="9"/>
  <c r="B31" i="9"/>
  <c r="H30" i="9"/>
  <c r="E30" i="9" s="1"/>
  <c r="B30" i="9" s="1"/>
  <c r="G30" i="9"/>
  <c r="F30" i="9"/>
  <c r="H29" i="9"/>
  <c r="G29" i="9"/>
  <c r="F29" i="9"/>
  <c r="E29" i="9"/>
  <c r="H28" i="9"/>
  <c r="G28" i="9"/>
  <c r="E28" i="9" s="1"/>
  <c r="B28" i="9" s="1"/>
  <c r="F28" i="9"/>
  <c r="H27" i="9"/>
  <c r="G27" i="9"/>
  <c r="F27" i="9"/>
  <c r="H26" i="9"/>
  <c r="G26" i="9"/>
  <c r="F26" i="9"/>
  <c r="E26" i="9"/>
  <c r="B26" i="9" s="1"/>
  <c r="H25" i="9"/>
  <c r="G25" i="9"/>
  <c r="F25" i="9"/>
  <c r="E25" i="9"/>
  <c r="H24" i="9"/>
  <c r="G24" i="9"/>
  <c r="E24" i="9" s="1"/>
  <c r="B24" i="9" s="1"/>
  <c r="F24" i="9"/>
  <c r="H23" i="9"/>
  <c r="G23" i="9"/>
  <c r="E23" i="9" s="1"/>
  <c r="B23" i="9" s="1"/>
  <c r="F23" i="9"/>
  <c r="H22" i="9"/>
  <c r="G22" i="9"/>
  <c r="F22" i="9"/>
  <c r="E22" i="9"/>
  <c r="B22" i="9" s="1"/>
  <c r="F21" i="9"/>
  <c r="F4" i="9"/>
  <c r="O3" i="9"/>
  <c r="G275" i="9" s="1"/>
  <c r="I3" i="9"/>
  <c r="H3" i="9"/>
  <c r="G3" i="9"/>
  <c r="D101" i="8"/>
  <c r="D95" i="8"/>
  <c r="D90" i="8"/>
  <c r="D85" i="8"/>
  <c r="C1560" i="1" s="1"/>
  <c r="H1560" i="1" s="1"/>
  <c r="D80" i="8"/>
  <c r="D75" i="8"/>
  <c r="D70" i="8"/>
  <c r="D65" i="8"/>
  <c r="D60" i="8"/>
  <c r="D55" i="8"/>
  <c r="D50" i="8"/>
  <c r="D44" i="8"/>
  <c r="D36" i="8"/>
  <c r="D26" i="8"/>
  <c r="D24" i="8" s="1"/>
  <c r="C1499" i="1" s="1"/>
  <c r="G1499" i="1" s="1"/>
  <c r="D18" i="8"/>
  <c r="D8" i="8"/>
  <c r="D6" i="8" s="1"/>
  <c r="C1481" i="1" s="1"/>
  <c r="G1481" i="1" s="1"/>
  <c r="E44" i="7"/>
  <c r="D44" i="7"/>
  <c r="E39" i="7"/>
  <c r="D39" i="7"/>
  <c r="E38" i="7"/>
  <c r="E30" i="7"/>
  <c r="D30" i="7"/>
  <c r="D22" i="7" s="1"/>
  <c r="H30" i="3" s="1"/>
  <c r="E23" i="7"/>
  <c r="E22" i="7" s="1"/>
  <c r="D23" i="7"/>
  <c r="E14" i="7"/>
  <c r="D14" i="7"/>
  <c r="C1445" i="1" s="1"/>
  <c r="E7" i="7"/>
  <c r="D7" i="7"/>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412" i="1" s="1"/>
  <c r="D118" i="6"/>
  <c r="F117" i="6"/>
  <c r="F116" i="6"/>
  <c r="F115" i="6"/>
  <c r="E115" i="6"/>
  <c r="D115" i="6"/>
  <c r="F113" i="6"/>
  <c r="F112" i="6"/>
  <c r="F111" i="6"/>
  <c r="F110" i="6"/>
  <c r="F109" i="6"/>
  <c r="F108" i="6"/>
  <c r="F107" i="6"/>
  <c r="E107" i="6"/>
  <c r="D107" i="6"/>
  <c r="F106" i="6"/>
  <c r="F105" i="6"/>
  <c r="F104" i="6"/>
  <c r="F103" i="6"/>
  <c r="F102" i="6"/>
  <c r="F101" i="6"/>
  <c r="F100" i="6"/>
  <c r="E99" i="6"/>
  <c r="D1393" i="1" s="1"/>
  <c r="D99" i="6"/>
  <c r="F99" i="6" s="1"/>
  <c r="F98" i="6"/>
  <c r="F97" i="6"/>
  <c r="F96" i="6"/>
  <c r="F95" i="6"/>
  <c r="E94" i="6"/>
  <c r="D94" i="6"/>
  <c r="F94" i="6" s="1"/>
  <c r="F93" i="6"/>
  <c r="F92" i="6"/>
  <c r="F91" i="6"/>
  <c r="F90" i="6"/>
  <c r="E90" i="6"/>
  <c r="D90"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F250" i="5" s="1"/>
  <c r="D250" i="5"/>
  <c r="F249" i="5"/>
  <c r="F248" i="5"/>
  <c r="F247" i="5"/>
  <c r="E246" i="5"/>
  <c r="D246" i="5"/>
  <c r="D245" i="5"/>
  <c r="F244" i="5"/>
  <c r="F243" i="5"/>
  <c r="E242" i="5"/>
  <c r="D1219" i="1" s="1"/>
  <c r="D242" i="5"/>
  <c r="F242" i="5" s="1"/>
  <c r="F241" i="5"/>
  <c r="F240" i="5"/>
  <c r="E239" i="5"/>
  <c r="D239" i="5"/>
  <c r="C1216" i="1" s="1"/>
  <c r="F236" i="5"/>
  <c r="F235" i="5"/>
  <c r="E234" i="5"/>
  <c r="D1211" i="1" s="1"/>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D180" i="5"/>
  <c r="F179" i="5"/>
  <c r="F178"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120" i="1" s="1"/>
  <c r="D142" i="5"/>
  <c r="F141" i="5"/>
  <c r="F140" i="5"/>
  <c r="F139" i="5"/>
  <c r="F138" i="5"/>
  <c r="F137" i="5"/>
  <c r="F136" i="5"/>
  <c r="F135" i="5"/>
  <c r="E135" i="5"/>
  <c r="E134" i="5" s="1"/>
  <c r="D135" i="5"/>
  <c r="D134" i="5"/>
  <c r="F133" i="5"/>
  <c r="F132" i="5"/>
  <c r="F131" i="5"/>
  <c r="F130" i="5"/>
  <c r="F129" i="5"/>
  <c r="F128" i="5"/>
  <c r="F127" i="5"/>
  <c r="E126" i="5"/>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E78" i="5"/>
  <c r="D78" i="5"/>
  <c r="F77" i="5"/>
  <c r="F76" i="5"/>
  <c r="F75" i="5"/>
  <c r="F74" i="5"/>
  <c r="F73" i="5"/>
  <c r="F72" i="5"/>
  <c r="F71" i="5"/>
  <c r="E70" i="5"/>
  <c r="D70" i="5"/>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23" i="1" s="1"/>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E625" i="4"/>
  <c r="D619" i="1"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79" i="1" s="1"/>
  <c r="D585" i="4"/>
  <c r="F585" i="4" s="1"/>
  <c r="F584" i="4"/>
  <c r="F583" i="4"/>
  <c r="F582" i="4"/>
  <c r="F581" i="4"/>
  <c r="E581" i="4"/>
  <c r="E580" i="4" s="1"/>
  <c r="D574" i="1" s="1"/>
  <c r="D581" i="4"/>
  <c r="F580" i="4"/>
  <c r="D580" i="4"/>
  <c r="F579" i="4"/>
  <c r="F578" i="4"/>
  <c r="F577" i="4"/>
  <c r="E577" i="4"/>
  <c r="D577" i="4"/>
  <c r="F576" i="4"/>
  <c r="F575" i="4"/>
  <c r="E574" i="4"/>
  <c r="D574" i="4"/>
  <c r="F574" i="4" s="1"/>
  <c r="F573" i="4"/>
  <c r="F572" i="4"/>
  <c r="E571" i="4"/>
  <c r="D565" i="1" s="1"/>
  <c r="D571" i="4"/>
  <c r="F571" i="4" s="1"/>
  <c r="F570" i="4"/>
  <c r="F569" i="4"/>
  <c r="F568" i="4"/>
  <c r="E568" i="4"/>
  <c r="D568" i="4"/>
  <c r="F566" i="4"/>
  <c r="F565" i="4"/>
  <c r="F564" i="4"/>
  <c r="F563" i="4"/>
  <c r="E563" i="4"/>
  <c r="D557"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19" i="1" s="1"/>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E466" i="4"/>
  <c r="D460" i="1" s="1"/>
  <c r="D466" i="4"/>
  <c r="F466" i="4" s="1"/>
  <c r="F465" i="4"/>
  <c r="F464" i="4"/>
  <c r="F463" i="4"/>
  <c r="E463" i="4"/>
  <c r="D457" i="1" s="1"/>
  <c r="D463" i="4"/>
  <c r="F462" i="4"/>
  <c r="F461" i="4"/>
  <c r="F460" i="4"/>
  <c r="E460" i="4"/>
  <c r="D460" i="4"/>
  <c r="E459" i="4"/>
  <c r="D453" i="1" s="1"/>
  <c r="F458" i="4"/>
  <c r="F457" i="4"/>
  <c r="F456" i="4"/>
  <c r="E455" i="4"/>
  <c r="D449" i="1"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3" i="1" s="1"/>
  <c r="D418" i="4"/>
  <c r="E417" i="4"/>
  <c r="D417" i="4"/>
  <c r="F417" i="4" s="1"/>
  <c r="E416" i="4"/>
  <c r="D416" i="4"/>
  <c r="F411" i="4"/>
  <c r="F410" i="4"/>
  <c r="F409" i="4"/>
  <c r="F406" i="4"/>
  <c r="F405" i="4"/>
  <c r="F404" i="4"/>
  <c r="F403" i="4"/>
  <c r="E402" i="4"/>
  <c r="D397" i="1" s="1"/>
  <c r="D402" i="4"/>
  <c r="F401" i="4"/>
  <c r="E400" i="4"/>
  <c r="D395" i="1" s="1"/>
  <c r="D400" i="4"/>
  <c r="F400" i="4" s="1"/>
  <c r="F399" i="4"/>
  <c r="F398" i="4"/>
  <c r="F397" i="4"/>
  <c r="E397" i="4"/>
  <c r="D392" i="1" s="1"/>
  <c r="D397" i="4"/>
  <c r="E396" i="4"/>
  <c r="D391" i="1" s="1"/>
  <c r="D396" i="4"/>
  <c r="F396" i="4" s="1"/>
  <c r="F395" i="4"/>
  <c r="F394" i="4"/>
  <c r="F393" i="4"/>
  <c r="F392" i="4"/>
  <c r="E391" i="4"/>
  <c r="D391" i="4"/>
  <c r="F390" i="4"/>
  <c r="F389" i="4"/>
  <c r="E388" i="4"/>
  <c r="D383" i="1" s="1"/>
  <c r="D388" i="4"/>
  <c r="F388" i="4" s="1"/>
  <c r="F387" i="4"/>
  <c r="F386" i="4"/>
  <c r="F385" i="4"/>
  <c r="F384"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1" i="1" s="1"/>
  <c r="D356" i="4"/>
  <c r="F356" i="4" s="1"/>
  <c r="F355" i="4"/>
  <c r="F354" i="4"/>
  <c r="F353" i="4"/>
  <c r="F352" i="4"/>
  <c r="E352" i="4"/>
  <c r="D352" i="4"/>
  <c r="D351" i="4" s="1"/>
  <c r="E351" i="4"/>
  <c r="D346" i="1" s="1"/>
  <c r="F349" i="4"/>
  <c r="E348" i="4"/>
  <c r="D343" i="1" s="1"/>
  <c r="D348" i="4"/>
  <c r="F348" i="4" s="1"/>
  <c r="F347" i="4"/>
  <c r="F346" i="4"/>
  <c r="F345" i="4"/>
  <c r="E345" i="4"/>
  <c r="D340" i="1" s="1"/>
  <c r="D345" i="4"/>
  <c r="D344" i="4"/>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F326" i="4" s="1"/>
  <c r="D326" i="4"/>
  <c r="F325" i="4"/>
  <c r="F324" i="4"/>
  <c r="F323" i="4"/>
  <c r="F322" i="4"/>
  <c r="F321" i="4"/>
  <c r="F320" i="4"/>
  <c r="F319" i="4"/>
  <c r="F318" i="4"/>
  <c r="F317" i="4"/>
  <c r="E317" i="4"/>
  <c r="D312" i="1" s="1"/>
  <c r="D317" i="4"/>
  <c r="F316" i="4"/>
  <c r="F315" i="4"/>
  <c r="F314" i="4"/>
  <c r="F313" i="4"/>
  <c r="E312" i="4"/>
  <c r="D312" i="4"/>
  <c r="D311" i="4"/>
  <c r="F310" i="4"/>
  <c r="F309" i="4"/>
  <c r="F308" i="4"/>
  <c r="F307" i="4"/>
  <c r="F306" i="4"/>
  <c r="F305" i="4"/>
  <c r="E304" i="4"/>
  <c r="D299" i="1" s="1"/>
  <c r="D304" i="4"/>
  <c r="F304" i="4" s="1"/>
  <c r="F303" i="4"/>
  <c r="F302" i="4"/>
  <c r="F301" i="4"/>
  <c r="F300" i="4"/>
  <c r="E300" i="4"/>
  <c r="D300" i="4"/>
  <c r="E299" i="4"/>
  <c r="D294" i="1" s="1"/>
  <c r="F296" i="4"/>
  <c r="F295" i="4"/>
  <c r="F294" i="4"/>
  <c r="F293" i="4"/>
  <c r="F292" i="4"/>
  <c r="F288" i="4"/>
  <c r="E288" i="4"/>
  <c r="D284" i="1" s="1"/>
  <c r="D288" i="4"/>
  <c r="E287" i="4"/>
  <c r="D283" i="1" s="1"/>
  <c r="D287" i="4"/>
  <c r="F287" i="4" s="1"/>
  <c r="F286" i="4"/>
  <c r="F285" i="4"/>
  <c r="F284" i="4"/>
  <c r="F283" i="4"/>
  <c r="F282" i="4"/>
  <c r="F281" i="4"/>
  <c r="F280" i="4"/>
  <c r="F279" i="4"/>
  <c r="E279" i="4"/>
  <c r="D279" i="4"/>
  <c r="F278" i="4"/>
  <c r="F277" i="4"/>
  <c r="F276" i="4"/>
  <c r="F275" i="4"/>
  <c r="F274" i="4"/>
  <c r="E273" i="4"/>
  <c r="F273" i="4" s="1"/>
  <c r="D273" i="4"/>
  <c r="F272" i="4"/>
  <c r="F271" i="4"/>
  <c r="F270" i="4"/>
  <c r="F269" i="4"/>
  <c r="F268" i="4"/>
  <c r="E268" i="4"/>
  <c r="D264" i="1" s="1"/>
  <c r="D268" i="4"/>
  <c r="F267" i="4"/>
  <c r="F266" i="4"/>
  <c r="F265" i="4"/>
  <c r="E264" i="4"/>
  <c r="D264" i="4"/>
  <c r="F262" i="4"/>
  <c r="F261" i="4"/>
  <c r="F260" i="4"/>
  <c r="E259" i="4"/>
  <c r="D255" i="1" s="1"/>
  <c r="D259" i="4"/>
  <c r="F258" i="4"/>
  <c r="F257" i="4"/>
  <c r="F256" i="4"/>
  <c r="F255" i="4"/>
  <c r="F254" i="4"/>
  <c r="E253" i="4"/>
  <c r="D253" i="4"/>
  <c r="F253" i="4" s="1"/>
  <c r="D252" i="4"/>
  <c r="F251" i="4"/>
  <c r="F250" i="4"/>
  <c r="F249" i="4"/>
  <c r="F248" i="4"/>
  <c r="E247" i="4"/>
  <c r="F247" i="4" s="1"/>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F128" i="4" s="1"/>
  <c r="D128" i="4"/>
  <c r="F127" i="4"/>
  <c r="F126" i="4"/>
  <c r="E125" i="4"/>
  <c r="F125" i="4" s="1"/>
  <c r="D125" i="4"/>
  <c r="D124" i="4" s="1"/>
  <c r="E124" i="4"/>
  <c r="F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3" i="4"/>
  <c r="F52" i="4"/>
  <c r="E51" i="4"/>
  <c r="E50" i="4" s="1"/>
  <c r="D51" i="4"/>
  <c r="F49" i="4"/>
  <c r="F48" i="4"/>
  <c r="F47" i="4"/>
  <c r="F46" i="4"/>
  <c r="F45" i="4"/>
  <c r="E45" i="4"/>
  <c r="D45" i="4"/>
  <c r="D44" i="4" s="1"/>
  <c r="F44" i="4"/>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H1578" i="1" s="1"/>
  <c r="C1577" i="1"/>
  <c r="G1577" i="1" s="1"/>
  <c r="C1576" i="1"/>
  <c r="H1576" i="1" s="1"/>
  <c r="H1575" i="1"/>
  <c r="G1575" i="1"/>
  <c r="C1575" i="1"/>
  <c r="C1574" i="1"/>
  <c r="H1574" i="1" s="1"/>
  <c r="H1573" i="1"/>
  <c r="C1573" i="1"/>
  <c r="G1573" i="1" s="1"/>
  <c r="H1572" i="1"/>
  <c r="G1572" i="1"/>
  <c r="C1572" i="1"/>
  <c r="C1571" i="1"/>
  <c r="G1571" i="1" s="1"/>
  <c r="G1570" i="1"/>
  <c r="C1570" i="1"/>
  <c r="H1570" i="1" s="1"/>
  <c r="C1569" i="1"/>
  <c r="G1569" i="1" s="1"/>
  <c r="H1568" i="1"/>
  <c r="G1568" i="1"/>
  <c r="C1568" i="1"/>
  <c r="C1567" i="1"/>
  <c r="H1567" i="1" s="1"/>
  <c r="C1566" i="1"/>
  <c r="H1566" i="1" s="1"/>
  <c r="C1565" i="1"/>
  <c r="G1565" i="1" s="1"/>
  <c r="G1564" i="1"/>
  <c r="C1564" i="1"/>
  <c r="H1564" i="1" s="1"/>
  <c r="C1563" i="1"/>
  <c r="C1562" i="1"/>
  <c r="H1562" i="1" s="1"/>
  <c r="C1561" i="1"/>
  <c r="H1559" i="1"/>
  <c r="G1559" i="1"/>
  <c r="C1559" i="1"/>
  <c r="C1558" i="1"/>
  <c r="H1557" i="1"/>
  <c r="C1557" i="1"/>
  <c r="G1557" i="1" s="1"/>
  <c r="H1556" i="1"/>
  <c r="G1556" i="1"/>
  <c r="C1556" i="1"/>
  <c r="C1555" i="1"/>
  <c r="C1554" i="1"/>
  <c r="H1554" i="1" s="1"/>
  <c r="C1553" i="1"/>
  <c r="C1552" i="1"/>
  <c r="H1552" i="1" s="1"/>
  <c r="C1551" i="1"/>
  <c r="H1551" i="1" s="1"/>
  <c r="C1550" i="1"/>
  <c r="H1549" i="1"/>
  <c r="C1549" i="1"/>
  <c r="G1549" i="1" s="1"/>
  <c r="H1548" i="1"/>
  <c r="G1548" i="1"/>
  <c r="C1548" i="1"/>
  <c r="C1547" i="1"/>
  <c r="G1546" i="1"/>
  <c r="C1546" i="1"/>
  <c r="H1546" i="1" s="1"/>
  <c r="C1545" i="1"/>
  <c r="H1544" i="1"/>
  <c r="G1544" i="1"/>
  <c r="C1544" i="1"/>
  <c r="H1543" i="1"/>
  <c r="G1543" i="1"/>
  <c r="C1543" i="1"/>
  <c r="C1542" i="1"/>
  <c r="H1541" i="1"/>
  <c r="C1541" i="1"/>
  <c r="G1541" i="1" s="1"/>
  <c r="H1540" i="1"/>
  <c r="G1540" i="1"/>
  <c r="C1540" i="1"/>
  <c r="C1539" i="1"/>
  <c r="G1538" i="1"/>
  <c r="C1538" i="1"/>
  <c r="H1538" i="1" s="1"/>
  <c r="C1537" i="1"/>
  <c r="H1536" i="1"/>
  <c r="G1536" i="1"/>
  <c r="C1536" i="1"/>
  <c r="C1535" i="1"/>
  <c r="H1535" i="1" s="1"/>
  <c r="C1534" i="1"/>
  <c r="C1533" i="1"/>
  <c r="G1533" i="1" s="1"/>
  <c r="H1532" i="1"/>
  <c r="C1532" i="1"/>
  <c r="G1532" i="1" s="1"/>
  <c r="C1531" i="1"/>
  <c r="C1530" i="1"/>
  <c r="H1530" i="1" s="1"/>
  <c r="C1529" i="1"/>
  <c r="C1528" i="1"/>
  <c r="H1528" i="1" s="1"/>
  <c r="C1527" i="1"/>
  <c r="H1527" i="1" s="1"/>
  <c r="C1526" i="1"/>
  <c r="C1523" i="1"/>
  <c r="G1523" i="1" s="1"/>
  <c r="C1522" i="1"/>
  <c r="H1522" i="1" s="1"/>
  <c r="C1521" i="1"/>
  <c r="G1521" i="1" s="1"/>
  <c r="C1520" i="1"/>
  <c r="H1520" i="1" s="1"/>
  <c r="C1519" i="1"/>
  <c r="H1519" i="1" s="1"/>
  <c r="H1516" i="1"/>
  <c r="G1516" i="1"/>
  <c r="C1516" i="1"/>
  <c r="H1515" i="1"/>
  <c r="C1515" i="1"/>
  <c r="G1515" i="1" s="1"/>
  <c r="G1514" i="1"/>
  <c r="C1514" i="1"/>
  <c r="H1514" i="1" s="1"/>
  <c r="C1513" i="1"/>
  <c r="G1513" i="1" s="1"/>
  <c r="H1512" i="1"/>
  <c r="G1512" i="1"/>
  <c r="C1512" i="1"/>
  <c r="C1511" i="1"/>
  <c r="H1511" i="1" s="1"/>
  <c r="C1510" i="1"/>
  <c r="H1510" i="1" s="1"/>
  <c r="C1509" i="1"/>
  <c r="G1509" i="1" s="1"/>
  <c r="H1508" i="1"/>
  <c r="C1508" i="1"/>
  <c r="G1508" i="1" s="1"/>
  <c r="C1507" i="1"/>
  <c r="G1507" i="1" s="1"/>
  <c r="C1506" i="1"/>
  <c r="H1506" i="1" s="1"/>
  <c r="C1505" i="1"/>
  <c r="G1505" i="1" s="1"/>
  <c r="H1504" i="1"/>
  <c r="G1504" i="1"/>
  <c r="C1504" i="1"/>
  <c r="C1503" i="1"/>
  <c r="H1503" i="1" s="1"/>
  <c r="C1502" i="1"/>
  <c r="H1502" i="1" s="1"/>
  <c r="C1501" i="1"/>
  <c r="G1501" i="1" s="1"/>
  <c r="H1500" i="1"/>
  <c r="C1500" i="1"/>
  <c r="G1500" i="1" s="1"/>
  <c r="G1498" i="1"/>
  <c r="C1498" i="1"/>
  <c r="H1498" i="1" s="1"/>
  <c r="C1497" i="1"/>
  <c r="G1497" i="1" s="1"/>
  <c r="H1496" i="1"/>
  <c r="G1496" i="1"/>
  <c r="C1496" i="1"/>
  <c r="C1495" i="1"/>
  <c r="H1495" i="1" s="1"/>
  <c r="C1494" i="1"/>
  <c r="H1494" i="1" s="1"/>
  <c r="C1493" i="1"/>
  <c r="G1493" i="1" s="1"/>
  <c r="H1492" i="1"/>
  <c r="C1492" i="1"/>
  <c r="G1492" i="1" s="1"/>
  <c r="C1491" i="1"/>
  <c r="G1491" i="1" s="1"/>
  <c r="C1490" i="1"/>
  <c r="H1490" i="1" s="1"/>
  <c r="C1489" i="1"/>
  <c r="G1489" i="1" s="1"/>
  <c r="H1488" i="1"/>
  <c r="C1488" i="1"/>
  <c r="G1488" i="1" s="1"/>
  <c r="C1487" i="1"/>
  <c r="H1487" i="1" s="1"/>
  <c r="C1486" i="1"/>
  <c r="H1486" i="1" s="1"/>
  <c r="C1485" i="1"/>
  <c r="G1485" i="1" s="1"/>
  <c r="C1484" i="1"/>
  <c r="G1484" i="1" s="1"/>
  <c r="C1483" i="1"/>
  <c r="G1483" i="1" s="1"/>
  <c r="G1482" i="1"/>
  <c r="C1482" i="1"/>
  <c r="H1482" i="1" s="1"/>
  <c r="C1480" i="1"/>
  <c r="G1480" i="1" s="1"/>
  <c r="H1479" i="1"/>
  <c r="I1479" i="1" s="1"/>
  <c r="D1479" i="1"/>
  <c r="C1479" i="1"/>
  <c r="G1479" i="1" s="1"/>
  <c r="J1478" i="1"/>
  <c r="H1478" i="1"/>
  <c r="D1478" i="1"/>
  <c r="G1478" i="1" s="1"/>
  <c r="C1478" i="1"/>
  <c r="D1477" i="1"/>
  <c r="J1477" i="1" s="1"/>
  <c r="C1477" i="1"/>
  <c r="D1476" i="1"/>
  <c r="G1476" i="1" s="1"/>
  <c r="C1476" i="1"/>
  <c r="G1475" i="1"/>
  <c r="D1475" i="1"/>
  <c r="H1475" i="1" s="1"/>
  <c r="C1475" i="1"/>
  <c r="I1474" i="1"/>
  <c r="H1474" i="1"/>
  <c r="D1474" i="1"/>
  <c r="C1474" i="1"/>
  <c r="G1474" i="1" s="1"/>
  <c r="J1473" i="1"/>
  <c r="H1473" i="1"/>
  <c r="D1473" i="1"/>
  <c r="G1473" i="1" s="1"/>
  <c r="C1473" i="1"/>
  <c r="J1472" i="1"/>
  <c r="D1472" i="1"/>
  <c r="C1472" i="1"/>
  <c r="D1471" i="1"/>
  <c r="C1471" i="1"/>
  <c r="D1470" i="1"/>
  <c r="D1469" i="1"/>
  <c r="J1468" i="1"/>
  <c r="D1468" i="1"/>
  <c r="C1468" i="1"/>
  <c r="G1467" i="1"/>
  <c r="D1467" i="1"/>
  <c r="C1467" i="1"/>
  <c r="H1466" i="1"/>
  <c r="I1466" i="1" s="1"/>
  <c r="D1466" i="1"/>
  <c r="C1466" i="1"/>
  <c r="G1466" i="1" s="1"/>
  <c r="J1465" i="1"/>
  <c r="H1465" i="1"/>
  <c r="D1465" i="1"/>
  <c r="G1465" i="1" s="1"/>
  <c r="C1465" i="1"/>
  <c r="D1464" i="1"/>
  <c r="C1464" i="1"/>
  <c r="D1463" i="1"/>
  <c r="G1463" i="1" s="1"/>
  <c r="C1463" i="1"/>
  <c r="I1462" i="1"/>
  <c r="H1462" i="1"/>
  <c r="D1462" i="1"/>
  <c r="C1462" i="1"/>
  <c r="G1462" i="1" s="1"/>
  <c r="H1461" i="1"/>
  <c r="D1461" i="1"/>
  <c r="C1461" i="1"/>
  <c r="J1460" i="1"/>
  <c r="H1460" i="1"/>
  <c r="G1460" i="1"/>
  <c r="D1460" i="1"/>
  <c r="C1460" i="1"/>
  <c r="D1459" i="1"/>
  <c r="C1459" i="1"/>
  <c r="J1459" i="1" s="1"/>
  <c r="J1458" i="1"/>
  <c r="D1458" i="1"/>
  <c r="C1458" i="1"/>
  <c r="H1457" i="1"/>
  <c r="D1457" i="1"/>
  <c r="C1457" i="1"/>
  <c r="J1456" i="1"/>
  <c r="H1456" i="1"/>
  <c r="G1456" i="1"/>
  <c r="D1456" i="1"/>
  <c r="C1456" i="1"/>
  <c r="J1455" i="1"/>
  <c r="D1455" i="1"/>
  <c r="C1455" i="1"/>
  <c r="H1454" i="1"/>
  <c r="D1454" i="1"/>
  <c r="C1454" i="1"/>
  <c r="G1454" i="1" s="1"/>
  <c r="D1453" i="1"/>
  <c r="H1453" i="1" s="1"/>
  <c r="C1453" i="1"/>
  <c r="J1452" i="1"/>
  <c r="H1452" i="1"/>
  <c r="G1452" i="1"/>
  <c r="I1452" i="1" s="1"/>
  <c r="D1452" i="1"/>
  <c r="C1452" i="1"/>
  <c r="J1451" i="1"/>
  <c r="D1451" i="1"/>
  <c r="C1451" i="1"/>
  <c r="D1450" i="1"/>
  <c r="C1450" i="1"/>
  <c r="D1449" i="1"/>
  <c r="H1449" i="1" s="1"/>
  <c r="C1449" i="1"/>
  <c r="J1448" i="1"/>
  <c r="H1448" i="1"/>
  <c r="G1448" i="1"/>
  <c r="I1448" i="1" s="1"/>
  <c r="D1448" i="1"/>
  <c r="C1448" i="1"/>
  <c r="D1447" i="1"/>
  <c r="C1447" i="1"/>
  <c r="J1447" i="1" s="1"/>
  <c r="D1446" i="1"/>
  <c r="J1446" i="1" s="1"/>
  <c r="C1446" i="1"/>
  <c r="D1445" i="1"/>
  <c r="I1444" i="1"/>
  <c r="G1444" i="1"/>
  <c r="D1444" i="1"/>
  <c r="C1444" i="1"/>
  <c r="H1444" i="1" s="1"/>
  <c r="D1443" i="1"/>
  <c r="C1443" i="1"/>
  <c r="H1443" i="1" s="1"/>
  <c r="J1442" i="1"/>
  <c r="D1442" i="1"/>
  <c r="C1442" i="1"/>
  <c r="H1441" i="1"/>
  <c r="G1441" i="1"/>
  <c r="I1441" i="1" s="1"/>
  <c r="D1441" i="1"/>
  <c r="C1441" i="1"/>
  <c r="J1441" i="1" s="1"/>
  <c r="I1440" i="1"/>
  <c r="G1440" i="1"/>
  <c r="D1440" i="1"/>
  <c r="C1440" i="1"/>
  <c r="H1440" i="1" s="1"/>
  <c r="H1439" i="1"/>
  <c r="D1439" i="1"/>
  <c r="C1439" i="1"/>
  <c r="H1438" i="1"/>
  <c r="D1438" i="1"/>
  <c r="C1438" i="1"/>
  <c r="G1438" i="1" s="1"/>
  <c r="D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D1418" i="1"/>
  <c r="C1418" i="1"/>
  <c r="H1417" i="1"/>
  <c r="G1417" i="1"/>
  <c r="D1417" i="1"/>
  <c r="C1417" i="1"/>
  <c r="D1416" i="1"/>
  <c r="H1416" i="1" s="1"/>
  <c r="C1416" i="1"/>
  <c r="H1415" i="1"/>
  <c r="G1415" i="1"/>
  <c r="D1415" i="1"/>
  <c r="C1415" i="1"/>
  <c r="H1414" i="1"/>
  <c r="G1414" i="1"/>
  <c r="D1414" i="1"/>
  <c r="C1414" i="1"/>
  <c r="H1413" i="1"/>
  <c r="G1413" i="1"/>
  <c r="D1413" i="1"/>
  <c r="C1413" i="1"/>
  <c r="G1412" i="1"/>
  <c r="C1412" i="1"/>
  <c r="H1412" i="1" s="1"/>
  <c r="D1411" i="1"/>
  <c r="C1411" i="1"/>
  <c r="D1410" i="1"/>
  <c r="C1410" i="1"/>
  <c r="D1409" i="1"/>
  <c r="C1409" i="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G1401" i="1" s="1"/>
  <c r="D1400" i="1"/>
  <c r="C1400" i="1"/>
  <c r="G1400" i="1" s="1"/>
  <c r="H1399" i="1"/>
  <c r="D1399" i="1"/>
  <c r="C1399" i="1"/>
  <c r="G1399" i="1" s="1"/>
  <c r="H1398" i="1"/>
  <c r="D1398" i="1"/>
  <c r="C1398" i="1"/>
  <c r="G1398" i="1" s="1"/>
  <c r="D1397" i="1"/>
  <c r="C1397" i="1"/>
  <c r="G1397" i="1" s="1"/>
  <c r="D1396" i="1"/>
  <c r="C1396" i="1"/>
  <c r="G1396" i="1" s="1"/>
  <c r="H1395" i="1"/>
  <c r="D1395" i="1"/>
  <c r="C1395" i="1"/>
  <c r="G1395" i="1" s="1"/>
  <c r="H1394" i="1"/>
  <c r="D1394" i="1"/>
  <c r="C1394" i="1"/>
  <c r="G1394" i="1" s="1"/>
  <c r="H1393" i="1"/>
  <c r="C1393" i="1"/>
  <c r="G1393" i="1" s="1"/>
  <c r="H1392" i="1"/>
  <c r="G1392" i="1"/>
  <c r="D1392" i="1"/>
  <c r="C1392" i="1"/>
  <c r="H1391" i="1"/>
  <c r="G1391" i="1"/>
  <c r="D1391" i="1"/>
  <c r="C1391" i="1"/>
  <c r="H1390" i="1"/>
  <c r="G1390" i="1"/>
  <c r="D1390" i="1"/>
  <c r="C1390" i="1"/>
  <c r="H1389" i="1"/>
  <c r="G1389" i="1"/>
  <c r="D1389" i="1"/>
  <c r="C1389" i="1"/>
  <c r="H1388" i="1"/>
  <c r="D1388" i="1"/>
  <c r="C1388" i="1"/>
  <c r="G1388" i="1" s="1"/>
  <c r="H1387" i="1"/>
  <c r="D1387" i="1"/>
  <c r="C1387" i="1"/>
  <c r="G1387" i="1" s="1"/>
  <c r="H1386" i="1"/>
  <c r="D1386" i="1"/>
  <c r="C1386" i="1"/>
  <c r="G1386" i="1" s="1"/>
  <c r="H1385" i="1"/>
  <c r="D1385" i="1"/>
  <c r="C1385" i="1"/>
  <c r="G1385" i="1" s="1"/>
  <c r="C1384" i="1"/>
  <c r="D1382" i="1"/>
  <c r="C1382" i="1"/>
  <c r="H1382" i="1" s="1"/>
  <c r="D1381" i="1"/>
  <c r="C1381" i="1"/>
  <c r="H1381" i="1" s="1"/>
  <c r="G1380" i="1"/>
  <c r="D1380" i="1"/>
  <c r="C1380" i="1"/>
  <c r="H1380" i="1" s="1"/>
  <c r="G1379" i="1"/>
  <c r="D1379" i="1"/>
  <c r="C1379" i="1"/>
  <c r="H1379" i="1" s="1"/>
  <c r="D1378" i="1"/>
  <c r="C1378" i="1"/>
  <c r="H1378" i="1" s="1"/>
  <c r="D1377" i="1"/>
  <c r="C1377" i="1"/>
  <c r="H1377" i="1" s="1"/>
  <c r="G1376" i="1"/>
  <c r="C1376" i="1"/>
  <c r="H1376" i="1" s="1"/>
  <c r="D1375" i="1"/>
  <c r="C1375" i="1"/>
  <c r="G1375" i="1" s="1"/>
  <c r="D1374" i="1"/>
  <c r="C1374" i="1"/>
  <c r="G1374" i="1" s="1"/>
  <c r="H1373" i="1"/>
  <c r="D1373" i="1"/>
  <c r="C1373" i="1"/>
  <c r="G1373" i="1" s="1"/>
  <c r="H1372" i="1"/>
  <c r="D1372" i="1"/>
  <c r="C1372" i="1"/>
  <c r="G1372" i="1" s="1"/>
  <c r="D1371" i="1"/>
  <c r="C1371" i="1"/>
  <c r="G1371" i="1" s="1"/>
  <c r="D1370" i="1"/>
  <c r="C1370" i="1"/>
  <c r="G1370" i="1" s="1"/>
  <c r="H1369" i="1"/>
  <c r="D1369" i="1"/>
  <c r="C1369" i="1"/>
  <c r="G1369" i="1" s="1"/>
  <c r="H1368" i="1"/>
  <c r="D1368" i="1"/>
  <c r="C1368" i="1"/>
  <c r="G1368" i="1" s="1"/>
  <c r="D1367" i="1"/>
  <c r="C1367" i="1"/>
  <c r="G1367" i="1" s="1"/>
  <c r="D1366" i="1"/>
  <c r="C1366" i="1"/>
  <c r="G1366" i="1" s="1"/>
  <c r="H1365" i="1"/>
  <c r="D1365" i="1"/>
  <c r="C1365" i="1"/>
  <c r="G1365" i="1" s="1"/>
  <c r="H1364" i="1"/>
  <c r="D1364" i="1"/>
  <c r="C1364" i="1"/>
  <c r="G1364" i="1" s="1"/>
  <c r="D1363" i="1"/>
  <c r="C1363" i="1"/>
  <c r="G1363" i="1" s="1"/>
  <c r="D1362" i="1"/>
  <c r="C1362" i="1"/>
  <c r="G1362" i="1" s="1"/>
  <c r="H1361" i="1"/>
  <c r="D1361" i="1"/>
  <c r="C1361" i="1"/>
  <c r="G1361" i="1" s="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G1328" i="1"/>
  <c r="D1328" i="1"/>
  <c r="C1328" i="1"/>
  <c r="H1328" i="1" s="1"/>
  <c r="D1327" i="1"/>
  <c r="C1327" i="1"/>
  <c r="H1327" i="1" s="1"/>
  <c r="D1326" i="1"/>
  <c r="C1326" i="1"/>
  <c r="H1326" i="1" s="1"/>
  <c r="G1325" i="1"/>
  <c r="D1325" i="1"/>
  <c r="C1325" i="1"/>
  <c r="H1325" i="1" s="1"/>
  <c r="G1324" i="1"/>
  <c r="D1324" i="1"/>
  <c r="C1324" i="1"/>
  <c r="H1324" i="1" s="1"/>
  <c r="D1323" i="1"/>
  <c r="C1323" i="1"/>
  <c r="H1323" i="1" s="1"/>
  <c r="D1322" i="1"/>
  <c r="C1322" i="1"/>
  <c r="H1322" i="1" s="1"/>
  <c r="G1321" i="1"/>
  <c r="D1321" i="1"/>
  <c r="C1321" i="1"/>
  <c r="H1321" i="1" s="1"/>
  <c r="G1320" i="1"/>
  <c r="D1320" i="1"/>
  <c r="C1320" i="1"/>
  <c r="H1320" i="1" s="1"/>
  <c r="D1319" i="1"/>
  <c r="C1319" i="1"/>
  <c r="H1319" i="1" s="1"/>
  <c r="D1318" i="1"/>
  <c r="C1318" i="1"/>
  <c r="H1318" i="1" s="1"/>
  <c r="G1317" i="1"/>
  <c r="D1317" i="1"/>
  <c r="C1317" i="1"/>
  <c r="H1317" i="1" s="1"/>
  <c r="G1316" i="1"/>
  <c r="D1316" i="1"/>
  <c r="C1316" i="1"/>
  <c r="H1316" i="1" s="1"/>
  <c r="D1315" i="1"/>
  <c r="C1315" i="1"/>
  <c r="H1315" i="1" s="1"/>
  <c r="D1314" i="1"/>
  <c r="C1314" i="1"/>
  <c r="H1314" i="1" s="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H1307" i="1" s="1"/>
  <c r="D1306" i="1"/>
  <c r="C1306" i="1"/>
  <c r="H1306" i="1" s="1"/>
  <c r="G1305" i="1"/>
  <c r="D1305" i="1"/>
  <c r="C1305" i="1"/>
  <c r="H1305" i="1" s="1"/>
  <c r="G1304" i="1"/>
  <c r="D1304" i="1"/>
  <c r="C1304" i="1"/>
  <c r="H1304" i="1" s="1"/>
  <c r="D1303" i="1"/>
  <c r="C1303" i="1"/>
  <c r="H1303" i="1" s="1"/>
  <c r="D1302" i="1"/>
  <c r="C1302" i="1"/>
  <c r="H1302" i="1" s="1"/>
  <c r="G1301" i="1"/>
  <c r="D1301" i="1"/>
  <c r="C1301" i="1"/>
  <c r="H1301" i="1" s="1"/>
  <c r="G1300" i="1"/>
  <c r="D1300" i="1"/>
  <c r="C1300" i="1"/>
  <c r="H1300" i="1" s="1"/>
  <c r="C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D1275" i="1"/>
  <c r="C1275" i="1"/>
  <c r="G1275" i="1" s="1"/>
  <c r="D1274" i="1"/>
  <c r="C1274" i="1"/>
  <c r="D1273" i="1"/>
  <c r="H1273" i="1" s="1"/>
  <c r="C1273" i="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D1266" i="1"/>
  <c r="H1266" i="1" s="1"/>
  <c r="C1266" i="1"/>
  <c r="D1265" i="1"/>
  <c r="C1265" i="1"/>
  <c r="G1265" i="1" s="1"/>
  <c r="D1264" i="1"/>
  <c r="C1264"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D1244" i="1"/>
  <c r="H1244" i="1" s="1"/>
  <c r="C1244" i="1"/>
  <c r="D1243" i="1"/>
  <c r="C1243" i="1"/>
  <c r="H1242" i="1"/>
  <c r="D1242" i="1"/>
  <c r="C1242" i="1"/>
  <c r="G1242" i="1" s="1"/>
  <c r="D1241" i="1"/>
  <c r="C1241" i="1"/>
  <c r="G1241" i="1" s="1"/>
  <c r="D1240" i="1"/>
  <c r="C1240" i="1"/>
  <c r="H1239" i="1"/>
  <c r="D1239" i="1"/>
  <c r="C1239" i="1"/>
  <c r="G1239" i="1" s="1"/>
  <c r="H1238" i="1"/>
  <c r="D1238" i="1"/>
  <c r="C1238" i="1"/>
  <c r="G1238" i="1" s="1"/>
  <c r="D1237" i="1"/>
  <c r="C1237" i="1"/>
  <c r="G1237" i="1" s="1"/>
  <c r="D1236" i="1"/>
  <c r="C1236" i="1"/>
  <c r="H1234" i="1"/>
  <c r="G1234" i="1"/>
  <c r="D1234" i="1"/>
  <c r="C1234" i="1"/>
  <c r="D1233" i="1"/>
  <c r="C1233" i="1"/>
  <c r="H1233" i="1" s="1"/>
  <c r="D1232" i="1"/>
  <c r="H1232" i="1" s="1"/>
  <c r="C1232" i="1"/>
  <c r="D1231" i="1"/>
  <c r="H1231" i="1" s="1"/>
  <c r="C1231" i="1"/>
  <c r="D1230" i="1"/>
  <c r="H1230" i="1" s="1"/>
  <c r="C1230" i="1"/>
  <c r="D1229" i="1"/>
  <c r="G1229" i="1" s="1"/>
  <c r="C1229" i="1"/>
  <c r="H1228" i="1"/>
  <c r="G1228" i="1"/>
  <c r="D1228" i="1"/>
  <c r="C1228" i="1"/>
  <c r="D1227" i="1"/>
  <c r="G1227" i="1" s="1"/>
  <c r="C1227" i="1"/>
  <c r="G1226" i="1"/>
  <c r="D1226" i="1"/>
  <c r="H1226" i="1" s="1"/>
  <c r="C1226" i="1"/>
  <c r="H1225" i="1"/>
  <c r="G1225" i="1"/>
  <c r="D1225" i="1"/>
  <c r="C1225" i="1"/>
  <c r="D1224" i="1"/>
  <c r="G1224" i="1" s="1"/>
  <c r="C1224" i="1"/>
  <c r="C1223" i="1"/>
  <c r="C1222" i="1"/>
  <c r="D1221" i="1"/>
  <c r="H1221" i="1" s="1"/>
  <c r="C1221" i="1"/>
  <c r="H1220" i="1"/>
  <c r="D1220" i="1"/>
  <c r="G1220" i="1" s="1"/>
  <c r="C1220" i="1"/>
  <c r="H1219" i="1"/>
  <c r="G1219" i="1"/>
  <c r="C1219" i="1"/>
  <c r="G1218" i="1"/>
  <c r="D1218" i="1"/>
  <c r="C1218" i="1"/>
  <c r="D1217" i="1"/>
  <c r="C1217" i="1"/>
  <c r="H1217" i="1" s="1"/>
  <c r="H1213" i="1"/>
  <c r="G1213" i="1"/>
  <c r="D1213" i="1"/>
  <c r="C1213" i="1"/>
  <c r="D1212" i="1"/>
  <c r="H1212" i="1" s="1"/>
  <c r="C1212" i="1"/>
  <c r="H1211" i="1"/>
  <c r="G1211" i="1"/>
  <c r="C1211" i="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D1183"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C1168" i="1"/>
  <c r="D1166" i="1"/>
  <c r="C1166" i="1"/>
  <c r="G1166" i="1" s="1"/>
  <c r="D1165" i="1"/>
  <c r="C1165" i="1"/>
  <c r="G1165" i="1" s="1"/>
  <c r="D1164" i="1"/>
  <c r="C1164" i="1"/>
  <c r="G1164" i="1" s="1"/>
  <c r="H1163" i="1"/>
  <c r="D1163" i="1"/>
  <c r="C1163" i="1"/>
  <c r="G1163" i="1" s="1"/>
  <c r="H1162" i="1"/>
  <c r="D1162" i="1"/>
  <c r="C1162" i="1"/>
  <c r="G1162" i="1" s="1"/>
  <c r="D1161" i="1"/>
  <c r="C1161" i="1"/>
  <c r="G1161" i="1" s="1"/>
  <c r="D1160" i="1"/>
  <c r="C1160" i="1"/>
  <c r="H1159" i="1"/>
  <c r="D1159" i="1"/>
  <c r="C1159" i="1"/>
  <c r="G1159" i="1" s="1"/>
  <c r="H1158" i="1"/>
  <c r="D1158" i="1"/>
  <c r="C1158" i="1"/>
  <c r="G1158" i="1" s="1"/>
  <c r="C1157" i="1"/>
  <c r="D1156" i="1"/>
  <c r="C1156" i="1"/>
  <c r="D1155" i="1"/>
  <c r="C1155" i="1"/>
  <c r="H1155" i="1" s="1"/>
  <c r="D1151" i="1"/>
  <c r="C1151" i="1"/>
  <c r="G1151" i="1" s="1"/>
  <c r="H1150" i="1"/>
  <c r="D1150" i="1"/>
  <c r="C1150" i="1"/>
  <c r="G1150" i="1" s="1"/>
  <c r="H1149" i="1"/>
  <c r="D1149" i="1"/>
  <c r="C1149" i="1"/>
  <c r="G1149" i="1" s="1"/>
  <c r="D1148" i="1"/>
  <c r="C1148" i="1"/>
  <c r="G1148" i="1" s="1"/>
  <c r="D1147" i="1"/>
  <c r="C1147" i="1"/>
  <c r="G1147" i="1" s="1"/>
  <c r="H1146" i="1"/>
  <c r="D1146" i="1"/>
  <c r="C1146" i="1"/>
  <c r="G1146" i="1" s="1"/>
  <c r="H1145" i="1"/>
  <c r="D1145" i="1"/>
  <c r="C1145" i="1"/>
  <c r="G1145" i="1" s="1"/>
  <c r="D1144" i="1"/>
  <c r="C1144" i="1"/>
  <c r="D1143" i="1"/>
  <c r="C1143" i="1"/>
  <c r="G1143" i="1" s="1"/>
  <c r="D1142" i="1"/>
  <c r="C1142" i="1"/>
  <c r="D1141" i="1"/>
  <c r="H1141" i="1" s="1"/>
  <c r="C1141" i="1"/>
  <c r="D1140" i="1"/>
  <c r="C1140" i="1"/>
  <c r="G1140" i="1" s="1"/>
  <c r="D1139" i="1"/>
  <c r="C1139" i="1"/>
  <c r="G1139" i="1" s="1"/>
  <c r="D1138" i="1"/>
  <c r="H1138" i="1" s="1"/>
  <c r="C1138" i="1"/>
  <c r="G1138" i="1" s="1"/>
  <c r="H1137" i="1"/>
  <c r="D1137" i="1"/>
  <c r="C1137" i="1"/>
  <c r="G1137" i="1" s="1"/>
  <c r="D1136" i="1"/>
  <c r="C1136" i="1"/>
  <c r="G1136" i="1" s="1"/>
  <c r="D1135" i="1"/>
  <c r="C1135" i="1"/>
  <c r="G1135" i="1" s="1"/>
  <c r="H1134" i="1"/>
  <c r="D1134" i="1"/>
  <c r="C1134" i="1"/>
  <c r="G1134" i="1" s="1"/>
  <c r="H1133" i="1"/>
  <c r="D1133" i="1"/>
  <c r="C1133" i="1"/>
  <c r="G1133" i="1" s="1"/>
  <c r="D1132" i="1"/>
  <c r="C1132" i="1"/>
  <c r="G1132" i="1" s="1"/>
  <c r="D1131" i="1"/>
  <c r="C1131" i="1"/>
  <c r="G1131" i="1" s="1"/>
  <c r="H1130" i="1"/>
  <c r="D1130" i="1"/>
  <c r="C1130" i="1"/>
  <c r="G1130" i="1" s="1"/>
  <c r="H1129" i="1"/>
  <c r="D1129" i="1"/>
  <c r="C1129" i="1"/>
  <c r="G1129" i="1" s="1"/>
  <c r="D1128" i="1"/>
  <c r="C1128" i="1"/>
  <c r="G1128" i="1" s="1"/>
  <c r="D1127" i="1"/>
  <c r="C1127" i="1"/>
  <c r="G1127" i="1" s="1"/>
  <c r="H1126" i="1"/>
  <c r="D1126" i="1"/>
  <c r="C1126" i="1"/>
  <c r="G1126" i="1" s="1"/>
  <c r="H1125" i="1"/>
  <c r="D1125" i="1"/>
  <c r="C1125" i="1"/>
  <c r="G1125" i="1" s="1"/>
  <c r="C1124" i="1"/>
  <c r="H1123" i="1"/>
  <c r="G1123" i="1"/>
  <c r="D1123" i="1"/>
  <c r="C1123" i="1"/>
  <c r="H1122" i="1"/>
  <c r="G1122" i="1"/>
  <c r="D1122" i="1"/>
  <c r="C1122" i="1"/>
  <c r="H1121" i="1"/>
  <c r="G1121" i="1"/>
  <c r="D1121" i="1"/>
  <c r="C1121" i="1"/>
  <c r="H1120" i="1"/>
  <c r="G1120" i="1"/>
  <c r="C1120" i="1"/>
  <c r="G1119" i="1"/>
  <c r="D1119" i="1"/>
  <c r="C1119" i="1"/>
  <c r="H1119" i="1" s="1"/>
  <c r="D1118" i="1"/>
  <c r="G1118" i="1" s="1"/>
  <c r="C1118" i="1"/>
  <c r="G1117" i="1"/>
  <c r="D1117" i="1"/>
  <c r="C1117" i="1"/>
  <c r="H1117" i="1" s="1"/>
  <c r="G1116" i="1"/>
  <c r="D1116" i="1"/>
  <c r="C1116" i="1"/>
  <c r="H1116" i="1" s="1"/>
  <c r="G1115" i="1"/>
  <c r="D1115" i="1"/>
  <c r="C1115" i="1"/>
  <c r="H1115" i="1" s="1"/>
  <c r="G1114" i="1"/>
  <c r="D1114" i="1"/>
  <c r="C1114" i="1"/>
  <c r="H1114" i="1" s="1"/>
  <c r="D1113" i="1"/>
  <c r="G1113" i="1" s="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C1084" i="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C1066" i="1"/>
  <c r="C1065" i="1"/>
  <c r="D1064" i="1"/>
  <c r="C1064" i="1"/>
  <c r="G1064" i="1" s="1"/>
  <c r="D1063" i="1"/>
  <c r="C1063" i="1"/>
  <c r="G1063" i="1" s="1"/>
  <c r="D1062" i="1"/>
  <c r="H1062" i="1" s="1"/>
  <c r="C1062" i="1"/>
  <c r="D1061" i="1"/>
  <c r="C1061" i="1"/>
  <c r="D1060" i="1"/>
  <c r="C1060" i="1"/>
  <c r="G1060" i="1" s="1"/>
  <c r="D1059" i="1"/>
  <c r="C1059" i="1"/>
  <c r="G1059" i="1" s="1"/>
  <c r="H1058" i="1"/>
  <c r="D1058" i="1"/>
  <c r="C1058" i="1"/>
  <c r="G1058" i="1" s="1"/>
  <c r="H1057" i="1"/>
  <c r="D1057" i="1"/>
  <c r="C1057" i="1"/>
  <c r="G1057" i="1" s="1"/>
  <c r="D1056" i="1"/>
  <c r="C1056" i="1"/>
  <c r="D1055" i="1"/>
  <c r="C1055" i="1"/>
  <c r="G1055" i="1" s="1"/>
  <c r="D1054" i="1"/>
  <c r="H1054" i="1" s="1"/>
  <c r="C1054" i="1"/>
  <c r="H1053" i="1"/>
  <c r="D1053" i="1"/>
  <c r="C1053" i="1"/>
  <c r="G1053" i="1" s="1"/>
  <c r="D1052" i="1"/>
  <c r="C1052" i="1"/>
  <c r="G1052" i="1" s="1"/>
  <c r="D1051" i="1"/>
  <c r="C1051" i="1"/>
  <c r="G1051" i="1" s="1"/>
  <c r="D1050" i="1"/>
  <c r="H1050" i="1" s="1"/>
  <c r="C1050" i="1"/>
  <c r="H1049" i="1"/>
  <c r="D1049" i="1"/>
  <c r="C1049" i="1"/>
  <c r="G1049" i="1" s="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H1033" i="1" s="1"/>
  <c r="D1032" i="1"/>
  <c r="C1032" i="1"/>
  <c r="H1032" i="1" s="1"/>
  <c r="H1031" i="1"/>
  <c r="G1031" i="1"/>
  <c r="D1031" i="1"/>
  <c r="C1031" i="1"/>
  <c r="D1030" i="1"/>
  <c r="C1030" i="1"/>
  <c r="H1030" i="1" s="1"/>
  <c r="H1029" i="1"/>
  <c r="G1029" i="1"/>
  <c r="D1029" i="1"/>
  <c r="C1029" i="1"/>
  <c r="D1028" i="1"/>
  <c r="C1028" i="1"/>
  <c r="H1027" i="1"/>
  <c r="G1027" i="1"/>
  <c r="D1027" i="1"/>
  <c r="C1027" i="1"/>
  <c r="H1026" i="1"/>
  <c r="D1026" i="1"/>
  <c r="G1026" i="1" s="1"/>
  <c r="C1026" i="1"/>
  <c r="D1025" i="1"/>
  <c r="C1025" i="1"/>
  <c r="H1025" i="1" s="1"/>
  <c r="H1024" i="1"/>
  <c r="G1024" i="1"/>
  <c r="D1024" i="1"/>
  <c r="C1024" i="1"/>
  <c r="C1023" i="1"/>
  <c r="H1023" i="1" s="1"/>
  <c r="G1022" i="1"/>
  <c r="D1022" i="1"/>
  <c r="C1022" i="1"/>
  <c r="H1022" i="1" s="1"/>
  <c r="D1021" i="1"/>
  <c r="C1021" i="1"/>
  <c r="H1021" i="1" s="1"/>
  <c r="G1020" i="1"/>
  <c r="D1020" i="1"/>
  <c r="C1020" i="1"/>
  <c r="H1020" i="1" s="1"/>
  <c r="G1019" i="1"/>
  <c r="D1019" i="1"/>
  <c r="C1019" i="1"/>
  <c r="H1019" i="1" s="1"/>
  <c r="D1018" i="1"/>
  <c r="C1018" i="1"/>
  <c r="D1017" i="1"/>
  <c r="C1017" i="1"/>
  <c r="H1017" i="1" s="1"/>
  <c r="D1016" i="1"/>
  <c r="C1016" i="1"/>
  <c r="H1016" i="1" s="1"/>
  <c r="G1015" i="1"/>
  <c r="D1015" i="1"/>
  <c r="C1015" i="1"/>
  <c r="H1015" i="1" s="1"/>
  <c r="D1014" i="1"/>
  <c r="G1014" i="1" s="1"/>
  <c r="C1014" i="1"/>
  <c r="D1013" i="1"/>
  <c r="C1013" i="1"/>
  <c r="H1013" i="1" s="1"/>
  <c r="D1012" i="1"/>
  <c r="C1012" i="1"/>
  <c r="H1012" i="1" s="1"/>
  <c r="G1011" i="1"/>
  <c r="D1011" i="1"/>
  <c r="C1011" i="1"/>
  <c r="H1011" i="1" s="1"/>
  <c r="D1010" i="1"/>
  <c r="C1010" i="1"/>
  <c r="H1010" i="1" s="1"/>
  <c r="D1009" i="1"/>
  <c r="C1009" i="1"/>
  <c r="H1009" i="1" s="1"/>
  <c r="D1008" i="1"/>
  <c r="C1008" i="1"/>
  <c r="H1008" i="1" s="1"/>
  <c r="D1007" i="1"/>
  <c r="C1007" i="1"/>
  <c r="G1007" i="1" s="1"/>
  <c r="D1006" i="1"/>
  <c r="C1006" i="1"/>
  <c r="H1005" i="1"/>
  <c r="D1005" i="1"/>
  <c r="C1005" i="1"/>
  <c r="G1005" i="1" s="1"/>
  <c r="D1004" i="1"/>
  <c r="C1004" i="1"/>
  <c r="D1003" i="1"/>
  <c r="C1003" i="1"/>
  <c r="D1002" i="1"/>
  <c r="C1002" i="1"/>
  <c r="H1001" i="1"/>
  <c r="D1001" i="1"/>
  <c r="C1001" i="1"/>
  <c r="D1000" i="1"/>
  <c r="C1000" i="1"/>
  <c r="G1000" i="1" s="1"/>
  <c r="D999" i="1"/>
  <c r="C999" i="1"/>
  <c r="G999" i="1" s="1"/>
  <c r="H998" i="1"/>
  <c r="D998" i="1"/>
  <c r="C998" i="1"/>
  <c r="D997" i="1"/>
  <c r="C997" i="1"/>
  <c r="D996" i="1"/>
  <c r="C996" i="1"/>
  <c r="H995" i="1"/>
  <c r="D995" i="1"/>
  <c r="C995" i="1"/>
  <c r="G995" i="1" s="1"/>
  <c r="H994" i="1"/>
  <c r="D994" i="1"/>
  <c r="C994" i="1"/>
  <c r="G994" i="1" s="1"/>
  <c r="D993" i="1"/>
  <c r="H993" i="1" s="1"/>
  <c r="C993" i="1"/>
  <c r="D992" i="1"/>
  <c r="C992" i="1"/>
  <c r="H991" i="1"/>
  <c r="D991" i="1"/>
  <c r="C991" i="1"/>
  <c r="D989" i="1"/>
  <c r="C989" i="1"/>
  <c r="H989" i="1" s="1"/>
  <c r="D988" i="1"/>
  <c r="G988" i="1" s="1"/>
  <c r="C988" i="1"/>
  <c r="D987" i="1"/>
  <c r="G987" i="1" s="1"/>
  <c r="C987" i="1"/>
  <c r="D986" i="1"/>
  <c r="C986"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G679" i="1"/>
  <c r="D679" i="1"/>
  <c r="C679" i="1"/>
  <c r="H679" i="1" s="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H645" i="1"/>
  <c r="G645" i="1"/>
  <c r="C645" i="1"/>
  <c r="G644" i="1"/>
  <c r="D644" i="1"/>
  <c r="H644" i="1" s="1"/>
  <c r="C644" i="1"/>
  <c r="D643" i="1"/>
  <c r="H643" i="1" s="1"/>
  <c r="C643" i="1"/>
  <c r="G642" i="1"/>
  <c r="D642" i="1"/>
  <c r="H642" i="1" s="1"/>
  <c r="C642" i="1"/>
  <c r="H641" i="1"/>
  <c r="G641" i="1"/>
  <c r="D641" i="1"/>
  <c r="C641" i="1"/>
  <c r="D632" i="1"/>
  <c r="H632" i="1" s="1"/>
  <c r="C632" i="1"/>
  <c r="D631" i="1"/>
  <c r="C631" i="1"/>
  <c r="D628" i="1"/>
  <c r="C628" i="1"/>
  <c r="G628" i="1" s="1"/>
  <c r="H627" i="1"/>
  <c r="D627" i="1"/>
  <c r="C627" i="1"/>
  <c r="G627" i="1" s="1"/>
  <c r="H626" i="1"/>
  <c r="D626" i="1"/>
  <c r="C626" i="1"/>
  <c r="G626" i="1" s="1"/>
  <c r="D625" i="1"/>
  <c r="C625" i="1"/>
  <c r="G625" i="1" s="1"/>
  <c r="D624" i="1"/>
  <c r="C624" i="1"/>
  <c r="G624" i="1" s="1"/>
  <c r="H623" i="1"/>
  <c r="D623" i="1"/>
  <c r="C623" i="1"/>
  <c r="G623" i="1" s="1"/>
  <c r="H622" i="1"/>
  <c r="D622" i="1"/>
  <c r="C622" i="1"/>
  <c r="G622" i="1" s="1"/>
  <c r="D621" i="1"/>
  <c r="C621" i="1"/>
  <c r="G621" i="1" s="1"/>
  <c r="D620" i="1"/>
  <c r="C620" i="1"/>
  <c r="G620"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C593" i="1"/>
  <c r="H592" i="1"/>
  <c r="G592" i="1"/>
  <c r="D592" i="1"/>
  <c r="C592" i="1"/>
  <c r="H591" i="1"/>
  <c r="G591" i="1"/>
  <c r="D591" i="1"/>
  <c r="C591" i="1"/>
  <c r="H590" i="1"/>
  <c r="G590" i="1"/>
  <c r="D590" i="1"/>
  <c r="C590" i="1"/>
  <c r="H589" i="1"/>
  <c r="G589" i="1"/>
  <c r="D589" i="1"/>
  <c r="C589" i="1"/>
  <c r="H588" i="1"/>
  <c r="G588" i="1"/>
  <c r="D588" i="1"/>
  <c r="C588" i="1"/>
  <c r="D586" i="1"/>
  <c r="C586" i="1"/>
  <c r="H586" i="1" s="1"/>
  <c r="G585" i="1"/>
  <c r="D585" i="1"/>
  <c r="C585" i="1"/>
  <c r="H585" i="1" s="1"/>
  <c r="G584" i="1"/>
  <c r="D584" i="1"/>
  <c r="C584" i="1"/>
  <c r="H584" i="1" s="1"/>
  <c r="D583" i="1"/>
  <c r="C583" i="1"/>
  <c r="H583" i="1" s="1"/>
  <c r="D582" i="1"/>
  <c r="C582" i="1"/>
  <c r="H582" i="1" s="1"/>
  <c r="G581" i="1"/>
  <c r="D581" i="1"/>
  <c r="C581" i="1"/>
  <c r="H581" i="1" s="1"/>
  <c r="G580" i="1"/>
  <c r="D580" i="1"/>
  <c r="C580" i="1"/>
  <c r="H580" i="1" s="1"/>
  <c r="G579" i="1"/>
  <c r="C579" i="1"/>
  <c r="H579" i="1" s="1"/>
  <c r="H578" i="1"/>
  <c r="D578" i="1"/>
  <c r="C578" i="1"/>
  <c r="G578" i="1" s="1"/>
  <c r="H577" i="1"/>
  <c r="D577" i="1"/>
  <c r="C577" i="1"/>
  <c r="G577" i="1" s="1"/>
  <c r="D576" i="1"/>
  <c r="C576" i="1"/>
  <c r="G576" i="1" s="1"/>
  <c r="D575" i="1"/>
  <c r="C575" i="1"/>
  <c r="G575" i="1" s="1"/>
  <c r="H574" i="1"/>
  <c r="C574" i="1"/>
  <c r="G574" i="1" s="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C565" i="1"/>
  <c r="H564" i="1"/>
  <c r="G564" i="1"/>
  <c r="D564" i="1"/>
  <c r="C564" i="1"/>
  <c r="H563" i="1"/>
  <c r="G563" i="1"/>
  <c r="D563" i="1"/>
  <c r="C563" i="1"/>
  <c r="C562" i="1"/>
  <c r="D560" i="1"/>
  <c r="C560" i="1"/>
  <c r="G560" i="1" s="1"/>
  <c r="D559" i="1"/>
  <c r="C559" i="1"/>
  <c r="G559" i="1" s="1"/>
  <c r="H558" i="1"/>
  <c r="D558" i="1"/>
  <c r="C558" i="1"/>
  <c r="G558" i="1" s="1"/>
  <c r="C557" i="1"/>
  <c r="G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H537" i="1"/>
  <c r="G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C529" i="1"/>
  <c r="D528" i="1"/>
  <c r="C528" i="1"/>
  <c r="H528" i="1" s="1"/>
  <c r="D527" i="1"/>
  <c r="C527" i="1"/>
  <c r="H527" i="1" s="1"/>
  <c r="G526" i="1"/>
  <c r="D526" i="1"/>
  <c r="C526" i="1"/>
  <c r="H526" i="1" s="1"/>
  <c r="G525" i="1"/>
  <c r="D525" i="1"/>
  <c r="C525" i="1"/>
  <c r="H525" i="1" s="1"/>
  <c r="D524" i="1"/>
  <c r="C524" i="1"/>
  <c r="H524" i="1" s="1"/>
  <c r="H521" i="1"/>
  <c r="D521" i="1"/>
  <c r="C521" i="1"/>
  <c r="G521" i="1" s="1"/>
  <c r="H520" i="1"/>
  <c r="D520" i="1"/>
  <c r="C520" i="1"/>
  <c r="G520" i="1" s="1"/>
  <c r="H519" i="1"/>
  <c r="G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G508" i="1"/>
  <c r="D508" i="1"/>
  <c r="C508" i="1"/>
  <c r="H508" i="1" s="1"/>
  <c r="D507" i="1"/>
  <c r="C507" i="1"/>
  <c r="H507" i="1" s="1"/>
  <c r="D506" i="1"/>
  <c r="C506" i="1"/>
  <c r="H506" i="1" s="1"/>
  <c r="G505" i="1"/>
  <c r="D505" i="1"/>
  <c r="C505" i="1"/>
  <c r="H505" i="1" s="1"/>
  <c r="G504" i="1"/>
  <c r="D504" i="1"/>
  <c r="C504" i="1"/>
  <c r="H504" i="1" s="1"/>
  <c r="D503" i="1"/>
  <c r="C503" i="1"/>
  <c r="H503" i="1" s="1"/>
  <c r="D502" i="1"/>
  <c r="C502" i="1"/>
  <c r="H502" i="1" s="1"/>
  <c r="G501" i="1"/>
  <c r="D501" i="1"/>
  <c r="C501" i="1"/>
  <c r="H501" i="1" s="1"/>
  <c r="G500" i="1"/>
  <c r="D500" i="1"/>
  <c r="C500" i="1"/>
  <c r="H500" i="1" s="1"/>
  <c r="D499" i="1"/>
  <c r="C499" i="1"/>
  <c r="H499" i="1" s="1"/>
  <c r="D498" i="1"/>
  <c r="C498" i="1"/>
  <c r="H498" i="1" s="1"/>
  <c r="G497" i="1"/>
  <c r="D497" i="1"/>
  <c r="C497" i="1"/>
  <c r="H497" i="1" s="1"/>
  <c r="G496" i="1"/>
  <c r="D496" i="1"/>
  <c r="C496" i="1"/>
  <c r="H496" i="1" s="1"/>
  <c r="D495" i="1"/>
  <c r="C495" i="1"/>
  <c r="H495" i="1" s="1"/>
  <c r="D494" i="1"/>
  <c r="C494" i="1"/>
  <c r="H494" i="1" s="1"/>
  <c r="G493" i="1"/>
  <c r="D493" i="1"/>
  <c r="C493" i="1"/>
  <c r="H493" i="1" s="1"/>
  <c r="G492" i="1"/>
  <c r="D492" i="1"/>
  <c r="C492" i="1"/>
  <c r="H492" i="1" s="1"/>
  <c r="D491" i="1"/>
  <c r="C491" i="1"/>
  <c r="H491" i="1" s="1"/>
  <c r="D490" i="1"/>
  <c r="C490" i="1"/>
  <c r="H490" i="1" s="1"/>
  <c r="G489" i="1"/>
  <c r="D489" i="1"/>
  <c r="C489" i="1"/>
  <c r="H489" i="1" s="1"/>
  <c r="G488" i="1"/>
  <c r="D488" i="1"/>
  <c r="C488" i="1"/>
  <c r="H488" i="1" s="1"/>
  <c r="D487" i="1"/>
  <c r="C487" i="1"/>
  <c r="H487" i="1" s="1"/>
  <c r="D486" i="1"/>
  <c r="C486" i="1"/>
  <c r="H486" i="1" s="1"/>
  <c r="G485" i="1"/>
  <c r="D485" i="1"/>
  <c r="C485" i="1"/>
  <c r="H485" i="1" s="1"/>
  <c r="G484" i="1"/>
  <c r="D484" i="1"/>
  <c r="C484" i="1"/>
  <c r="H484" i="1" s="1"/>
  <c r="D483" i="1"/>
  <c r="C483" i="1"/>
  <c r="H483" i="1" s="1"/>
  <c r="D482" i="1"/>
  <c r="C482" i="1"/>
  <c r="H482" i="1" s="1"/>
  <c r="G481" i="1"/>
  <c r="D481" i="1"/>
  <c r="C481" i="1"/>
  <c r="H481" i="1" s="1"/>
  <c r="G480" i="1"/>
  <c r="D480" i="1"/>
  <c r="C480" i="1"/>
  <c r="H480" i="1" s="1"/>
  <c r="C479" i="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C467" i="1"/>
  <c r="C466" i="1"/>
  <c r="G465" i="1"/>
  <c r="D465" i="1"/>
  <c r="C465" i="1"/>
  <c r="H465" i="1" s="1"/>
  <c r="G464" i="1"/>
  <c r="D464" i="1"/>
  <c r="C464" i="1"/>
  <c r="H464" i="1" s="1"/>
  <c r="D463" i="1"/>
  <c r="C463" i="1"/>
  <c r="H463" i="1" s="1"/>
  <c r="H462" i="1"/>
  <c r="D462" i="1"/>
  <c r="C462" i="1"/>
  <c r="G462" i="1" s="1"/>
  <c r="H461" i="1"/>
  <c r="D461" i="1"/>
  <c r="C461" i="1"/>
  <c r="G461" i="1" s="1"/>
  <c r="C460" i="1"/>
  <c r="G460" i="1" s="1"/>
  <c r="D459" i="1"/>
  <c r="C459" i="1"/>
  <c r="H459" i="1" s="1"/>
  <c r="D458" i="1"/>
  <c r="C458" i="1"/>
  <c r="H458" i="1" s="1"/>
  <c r="H457" i="1"/>
  <c r="G457" i="1"/>
  <c r="C457" i="1"/>
  <c r="H456" i="1"/>
  <c r="G456" i="1"/>
  <c r="D456" i="1"/>
  <c r="C456" i="1"/>
  <c r="H455" i="1"/>
  <c r="G455" i="1"/>
  <c r="D455" i="1"/>
  <c r="C455" i="1"/>
  <c r="H454" i="1"/>
  <c r="G454" i="1"/>
  <c r="D454" i="1"/>
  <c r="C454" i="1"/>
  <c r="G452" i="1"/>
  <c r="D452" i="1"/>
  <c r="C452" i="1"/>
  <c r="H452" i="1" s="1"/>
  <c r="G451" i="1"/>
  <c r="D451" i="1"/>
  <c r="C451" i="1"/>
  <c r="H451" i="1" s="1"/>
  <c r="G450" i="1"/>
  <c r="D450" i="1"/>
  <c r="C450" i="1"/>
  <c r="H450" i="1" s="1"/>
  <c r="G449" i="1"/>
  <c r="C449" i="1"/>
  <c r="H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C415" i="1"/>
  <c r="H413" i="1"/>
  <c r="C413" i="1"/>
  <c r="G413" i="1" s="1"/>
  <c r="C412" i="1"/>
  <c r="D411" i="1"/>
  <c r="H411" i="1" s="1"/>
  <c r="C411" i="1"/>
  <c r="H406" i="1"/>
  <c r="D406" i="1"/>
  <c r="C406" i="1"/>
  <c r="G406" i="1" s="1"/>
  <c r="D405" i="1"/>
  <c r="H405" i="1" s="1"/>
  <c r="C405" i="1"/>
  <c r="G405" i="1" s="1"/>
  <c r="D404" i="1"/>
  <c r="H404" i="1" s="1"/>
  <c r="C404" i="1"/>
  <c r="H401" i="1"/>
  <c r="G401" i="1"/>
  <c r="D401" i="1"/>
  <c r="C401" i="1"/>
  <c r="H400" i="1"/>
  <c r="G400" i="1"/>
  <c r="D400" i="1"/>
  <c r="C400" i="1"/>
  <c r="H399" i="1"/>
  <c r="G399" i="1"/>
  <c r="D399" i="1"/>
  <c r="C399" i="1"/>
  <c r="H398" i="1"/>
  <c r="G398" i="1"/>
  <c r="D398" i="1"/>
  <c r="C398" i="1"/>
  <c r="H397" i="1"/>
  <c r="C397" i="1"/>
  <c r="G397" i="1" s="1"/>
  <c r="D396" i="1"/>
  <c r="C396" i="1"/>
  <c r="H396" i="1" s="1"/>
  <c r="G395" i="1"/>
  <c r="C395" i="1"/>
  <c r="H395" i="1" s="1"/>
  <c r="H394" i="1"/>
  <c r="D394" i="1"/>
  <c r="C394" i="1"/>
  <c r="G394" i="1" s="1"/>
  <c r="H393" i="1"/>
  <c r="D393" i="1"/>
  <c r="C393" i="1"/>
  <c r="G393" i="1" s="1"/>
  <c r="C392" i="1"/>
  <c r="G392" i="1" s="1"/>
  <c r="H391" i="1"/>
  <c r="G391" i="1"/>
  <c r="C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C383" i="1"/>
  <c r="G383" i="1" s="1"/>
  <c r="D382" i="1"/>
  <c r="C382" i="1"/>
  <c r="H382" i="1" s="1"/>
  <c r="D381" i="1"/>
  <c r="C381" i="1"/>
  <c r="H381" i="1" s="1"/>
  <c r="G380" i="1"/>
  <c r="D380" i="1"/>
  <c r="C380" i="1"/>
  <c r="H380" i="1" s="1"/>
  <c r="D379" i="1"/>
  <c r="G379" i="1" s="1"/>
  <c r="C379" i="1"/>
  <c r="D378" i="1"/>
  <c r="C378" i="1"/>
  <c r="H378" i="1" s="1"/>
  <c r="D377" i="1"/>
  <c r="C377" i="1"/>
  <c r="H377" i="1" s="1"/>
  <c r="G376" i="1"/>
  <c r="D376" i="1"/>
  <c r="C376" i="1"/>
  <c r="H376" i="1" s="1"/>
  <c r="G375" i="1"/>
  <c r="D375" i="1"/>
  <c r="C375" i="1"/>
  <c r="H375" i="1" s="1"/>
  <c r="D374" i="1"/>
  <c r="C374" i="1"/>
  <c r="H374" i="1" s="1"/>
  <c r="D373" i="1"/>
  <c r="C373" i="1"/>
  <c r="H373" i="1" s="1"/>
  <c r="G372" i="1"/>
  <c r="D372" i="1"/>
  <c r="C372" i="1"/>
  <c r="H372" i="1" s="1"/>
  <c r="G371" i="1"/>
  <c r="D371" i="1"/>
  <c r="C371" i="1"/>
  <c r="D370" i="1"/>
  <c r="C370" i="1"/>
  <c r="D369" i="1"/>
  <c r="C369" i="1"/>
  <c r="H369" i="1" s="1"/>
  <c r="G368" i="1"/>
  <c r="D368" i="1"/>
  <c r="C368" i="1"/>
  <c r="H368" i="1" s="1"/>
  <c r="D367" i="1"/>
  <c r="G367" i="1" s="1"/>
  <c r="C367" i="1"/>
  <c r="H367" i="1" s="1"/>
  <c r="D366" i="1"/>
  <c r="C366" i="1"/>
  <c r="H366" i="1" s="1"/>
  <c r="D365" i="1"/>
  <c r="C365" i="1"/>
  <c r="G364" i="1"/>
  <c r="C364" i="1"/>
  <c r="H364" i="1" s="1"/>
  <c r="H363" i="1"/>
  <c r="D363" i="1"/>
  <c r="C363" i="1"/>
  <c r="G363" i="1" s="1"/>
  <c r="H362" i="1"/>
  <c r="D362" i="1"/>
  <c r="C362" i="1"/>
  <c r="G362" i="1" s="1"/>
  <c r="H361" i="1"/>
  <c r="D361" i="1"/>
  <c r="C361" i="1"/>
  <c r="G361" i="1" s="1"/>
  <c r="H360" i="1"/>
  <c r="D360" i="1"/>
  <c r="C360" i="1"/>
  <c r="G360" i="1" s="1"/>
  <c r="C359" i="1"/>
  <c r="H357" i="1"/>
  <c r="G357" i="1"/>
  <c r="D357" i="1"/>
  <c r="C357" i="1"/>
  <c r="H356" i="1"/>
  <c r="G356" i="1"/>
  <c r="D356" i="1"/>
  <c r="C356" i="1"/>
  <c r="H355" i="1"/>
  <c r="G355" i="1"/>
  <c r="D355" i="1"/>
  <c r="C355" i="1"/>
  <c r="D354" i="1"/>
  <c r="H354" i="1" s="1"/>
  <c r="C354" i="1"/>
  <c r="H353" i="1"/>
  <c r="G353" i="1"/>
  <c r="D353" i="1"/>
  <c r="C353" i="1"/>
  <c r="H352" i="1"/>
  <c r="G352" i="1"/>
  <c r="D352" i="1"/>
  <c r="C352" i="1"/>
  <c r="C351" i="1"/>
  <c r="G351" i="1" s="1"/>
  <c r="D350" i="1"/>
  <c r="C350" i="1"/>
  <c r="H350" i="1" s="1"/>
  <c r="D349" i="1"/>
  <c r="C349" i="1"/>
  <c r="H349" i="1" s="1"/>
  <c r="G348" i="1"/>
  <c r="D348" i="1"/>
  <c r="C348" i="1"/>
  <c r="H348" i="1" s="1"/>
  <c r="G347" i="1"/>
  <c r="D347" i="1"/>
  <c r="C347" i="1"/>
  <c r="H347" i="1" s="1"/>
  <c r="G346" i="1"/>
  <c r="C346" i="1"/>
  <c r="H346" i="1" s="1"/>
  <c r="D344" i="1"/>
  <c r="C344" i="1"/>
  <c r="H344" i="1" s="1"/>
  <c r="H343" i="1"/>
  <c r="G343" i="1"/>
  <c r="C343" i="1"/>
  <c r="H342" i="1"/>
  <c r="G342" i="1"/>
  <c r="D342" i="1"/>
  <c r="C342" i="1"/>
  <c r="H341" i="1"/>
  <c r="G341" i="1"/>
  <c r="D341" i="1"/>
  <c r="C341" i="1"/>
  <c r="C340" i="1"/>
  <c r="G340" i="1" s="1"/>
  <c r="C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C331" i="1"/>
  <c r="G331" i="1" s="1"/>
  <c r="G330" i="1"/>
  <c r="D330" i="1"/>
  <c r="C330" i="1"/>
  <c r="H330" i="1" s="1"/>
  <c r="D329" i="1"/>
  <c r="C329" i="1"/>
  <c r="H329" i="1" s="1"/>
  <c r="D328" i="1"/>
  <c r="C328" i="1"/>
  <c r="H328" i="1" s="1"/>
  <c r="G327" i="1"/>
  <c r="D327" i="1"/>
  <c r="C327" i="1"/>
  <c r="H327" i="1" s="1"/>
  <c r="G326" i="1"/>
  <c r="D326" i="1"/>
  <c r="C326" i="1"/>
  <c r="H326" i="1" s="1"/>
  <c r="D325" i="1"/>
  <c r="C325" i="1"/>
  <c r="H325" i="1" s="1"/>
  <c r="D324" i="1"/>
  <c r="C324" i="1"/>
  <c r="H324" i="1" s="1"/>
  <c r="G323" i="1"/>
  <c r="D323" i="1"/>
  <c r="C323" i="1"/>
  <c r="H323" i="1" s="1"/>
  <c r="G322" i="1"/>
  <c r="D322" i="1"/>
  <c r="C322" i="1"/>
  <c r="H322" i="1" s="1"/>
  <c r="D321" i="1"/>
  <c r="C321" i="1"/>
  <c r="D320" i="1"/>
  <c r="C320" i="1"/>
  <c r="H320" i="1" s="1"/>
  <c r="G319" i="1"/>
  <c r="D319" i="1"/>
  <c r="C319" i="1"/>
  <c r="H319" i="1" s="1"/>
  <c r="G318" i="1"/>
  <c r="D318" i="1"/>
  <c r="C318" i="1"/>
  <c r="H318" i="1" s="1"/>
  <c r="D317" i="1"/>
  <c r="C317" i="1"/>
  <c r="H317" i="1" s="1"/>
  <c r="D316" i="1"/>
  <c r="C316" i="1"/>
  <c r="H316" i="1" s="1"/>
  <c r="G315" i="1"/>
  <c r="D315" i="1"/>
  <c r="C315" i="1"/>
  <c r="H315" i="1" s="1"/>
  <c r="G314" i="1"/>
  <c r="D314" i="1"/>
  <c r="C314" i="1"/>
  <c r="H314" i="1" s="1"/>
  <c r="D313" i="1"/>
  <c r="C313" i="1"/>
  <c r="H313" i="1" s="1"/>
  <c r="H312" i="1"/>
  <c r="G312" i="1"/>
  <c r="C312" i="1"/>
  <c r="H311" i="1"/>
  <c r="G311" i="1"/>
  <c r="D311" i="1"/>
  <c r="C311" i="1"/>
  <c r="H310" i="1"/>
  <c r="G310" i="1"/>
  <c r="D310" i="1"/>
  <c r="C310" i="1"/>
  <c r="H309" i="1"/>
  <c r="G309" i="1"/>
  <c r="D309" i="1"/>
  <c r="C309" i="1"/>
  <c r="D308" i="1"/>
  <c r="H308" i="1" s="1"/>
  <c r="C308" i="1"/>
  <c r="C307" i="1"/>
  <c r="C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C299" i="1"/>
  <c r="G299" i="1" s="1"/>
  <c r="G298" i="1"/>
  <c r="D298" i="1"/>
  <c r="C298" i="1"/>
  <c r="H298" i="1" s="1"/>
  <c r="G297" i="1"/>
  <c r="D297" i="1"/>
  <c r="C297" i="1"/>
  <c r="H297" i="1" s="1"/>
  <c r="D296" i="1"/>
  <c r="C296" i="1"/>
  <c r="H296" i="1" s="1"/>
  <c r="D295" i="1"/>
  <c r="C295" i="1"/>
  <c r="H295" i="1" s="1"/>
  <c r="G292" i="1"/>
  <c r="D292" i="1"/>
  <c r="C292" i="1"/>
  <c r="H292" i="1" s="1"/>
  <c r="D291" i="1"/>
  <c r="C291" i="1"/>
  <c r="D290" i="1"/>
  <c r="C290" i="1"/>
  <c r="D289" i="1"/>
  <c r="G289" i="1" s="1"/>
  <c r="C289" i="1"/>
  <c r="G288" i="1"/>
  <c r="D288" i="1"/>
  <c r="C288" i="1"/>
  <c r="C284" i="1"/>
  <c r="G284" i="1" s="1"/>
  <c r="G283" i="1"/>
  <c r="C283" i="1"/>
  <c r="H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D274" i="1"/>
  <c r="H274" i="1" s="1"/>
  <c r="C274" i="1"/>
  <c r="G274" i="1" s="1"/>
  <c r="H273" i="1"/>
  <c r="D273" i="1"/>
  <c r="C273" i="1"/>
  <c r="G273" i="1" s="1"/>
  <c r="H272" i="1"/>
  <c r="D272" i="1"/>
  <c r="C272" i="1"/>
  <c r="G272" i="1" s="1"/>
  <c r="H271" i="1"/>
  <c r="D271" i="1"/>
  <c r="C271" i="1"/>
  <c r="G271" i="1" s="1"/>
  <c r="H270" i="1"/>
  <c r="D270" i="1"/>
  <c r="C270" i="1"/>
  <c r="G270" i="1" s="1"/>
  <c r="D269" i="1"/>
  <c r="H269" i="1" s="1"/>
  <c r="C269" i="1"/>
  <c r="H268" i="1"/>
  <c r="D268" i="1"/>
  <c r="C268" i="1"/>
  <c r="G268" i="1" s="1"/>
  <c r="H267" i="1"/>
  <c r="D267" i="1"/>
  <c r="C267" i="1"/>
  <c r="G267" i="1" s="1"/>
  <c r="H266" i="1"/>
  <c r="D266" i="1"/>
  <c r="C266" i="1"/>
  <c r="G266" i="1" s="1"/>
  <c r="H265" i="1"/>
  <c r="D265" i="1"/>
  <c r="C265" i="1"/>
  <c r="G265" i="1" s="1"/>
  <c r="C264" i="1"/>
  <c r="G264" i="1" s="1"/>
  <c r="D263" i="1"/>
  <c r="C263" i="1"/>
  <c r="D262" i="1"/>
  <c r="C262" i="1"/>
  <c r="H262" i="1" s="1"/>
  <c r="G261" i="1"/>
  <c r="D261" i="1"/>
  <c r="C261" i="1"/>
  <c r="D260" i="1"/>
  <c r="G260" i="1" s="1"/>
  <c r="C260" i="1"/>
  <c r="H258" i="1"/>
  <c r="G258" i="1"/>
  <c r="D258" i="1"/>
  <c r="C258" i="1"/>
  <c r="H257" i="1"/>
  <c r="G257" i="1"/>
  <c r="D257" i="1"/>
  <c r="C257" i="1"/>
  <c r="H256" i="1"/>
  <c r="D256" i="1"/>
  <c r="G256" i="1" s="1"/>
  <c r="C256" i="1"/>
  <c r="H255" i="1"/>
  <c r="C255" i="1"/>
  <c r="G255" i="1" s="1"/>
  <c r="D254" i="1"/>
  <c r="C254" i="1"/>
  <c r="H254" i="1" s="1"/>
  <c r="G253" i="1"/>
  <c r="D253" i="1"/>
  <c r="C253" i="1"/>
  <c r="H253" i="1" s="1"/>
  <c r="G252" i="1"/>
  <c r="D252" i="1"/>
  <c r="C252" i="1"/>
  <c r="H252" i="1" s="1"/>
  <c r="D251" i="1"/>
  <c r="C251" i="1"/>
  <c r="H251" i="1" s="1"/>
  <c r="D250" i="1"/>
  <c r="C250" i="1"/>
  <c r="H250" i="1" s="1"/>
  <c r="G249" i="1"/>
  <c r="D249" i="1"/>
  <c r="C249" i="1"/>
  <c r="H249" i="1" s="1"/>
  <c r="C248" i="1"/>
  <c r="D247" i="1"/>
  <c r="C247" i="1"/>
  <c r="H247" i="1" s="1"/>
  <c r="D246" i="1"/>
  <c r="G246" i="1" s="1"/>
  <c r="C246" i="1"/>
  <c r="G245" i="1"/>
  <c r="D245" i="1"/>
  <c r="C245" i="1"/>
  <c r="H245" i="1" s="1"/>
  <c r="D244" i="1"/>
  <c r="C244" i="1"/>
  <c r="H244" i="1" s="1"/>
  <c r="D243" i="1"/>
  <c r="C243" i="1"/>
  <c r="H243" i="1" s="1"/>
  <c r="G242" i="1"/>
  <c r="D242" i="1"/>
  <c r="C242" i="1"/>
  <c r="H242" i="1" s="1"/>
  <c r="G241" i="1"/>
  <c r="D241" i="1"/>
  <c r="C241" i="1"/>
  <c r="H241" i="1" s="1"/>
  <c r="D240" i="1"/>
  <c r="C240" i="1"/>
  <c r="H240" i="1" s="1"/>
  <c r="D239" i="1"/>
  <c r="C239" i="1"/>
  <c r="H239" i="1" s="1"/>
  <c r="G238" i="1"/>
  <c r="D238" i="1"/>
  <c r="C238" i="1"/>
  <c r="H238" i="1" s="1"/>
  <c r="G237" i="1"/>
  <c r="D237" i="1"/>
  <c r="C237" i="1"/>
  <c r="H237" i="1" s="1"/>
  <c r="D236" i="1"/>
  <c r="C236" i="1"/>
  <c r="H236" i="1" s="1"/>
  <c r="D235" i="1"/>
  <c r="C235" i="1"/>
  <c r="H235" i="1" s="1"/>
  <c r="G234" i="1"/>
  <c r="D234" i="1"/>
  <c r="C234" i="1"/>
  <c r="H234" i="1" s="1"/>
  <c r="G233" i="1"/>
  <c r="D233" i="1"/>
  <c r="C233" i="1"/>
  <c r="H233" i="1" s="1"/>
  <c r="D232" i="1"/>
  <c r="C232" i="1"/>
  <c r="H232" i="1" s="1"/>
  <c r="D231" i="1"/>
  <c r="C231" i="1"/>
  <c r="H231" i="1" s="1"/>
  <c r="G230" i="1"/>
  <c r="D230" i="1"/>
  <c r="C230" i="1"/>
  <c r="H230" i="1" s="1"/>
  <c r="G229" i="1"/>
  <c r="D229" i="1"/>
  <c r="C229" i="1"/>
  <c r="H229" i="1" s="1"/>
  <c r="D228" i="1"/>
  <c r="C228" i="1"/>
  <c r="H228" i="1" s="1"/>
  <c r="D227" i="1"/>
  <c r="C227" i="1"/>
  <c r="H227" i="1" s="1"/>
  <c r="G226" i="1"/>
  <c r="D226" i="1"/>
  <c r="C226" i="1"/>
  <c r="H226" i="1" s="1"/>
  <c r="G225" i="1"/>
  <c r="D225" i="1"/>
  <c r="C225" i="1"/>
  <c r="H225" i="1" s="1"/>
  <c r="D224" i="1"/>
  <c r="C224" i="1"/>
  <c r="H224" i="1" s="1"/>
  <c r="D223" i="1"/>
  <c r="C223" i="1"/>
  <c r="H223" i="1" s="1"/>
  <c r="G222" i="1"/>
  <c r="D222" i="1"/>
  <c r="C222" i="1"/>
  <c r="H222" i="1" s="1"/>
  <c r="G221" i="1"/>
  <c r="D221" i="1"/>
  <c r="C221" i="1"/>
  <c r="H221" i="1" s="1"/>
  <c r="D219" i="1"/>
  <c r="C219" i="1"/>
  <c r="H219" i="1" s="1"/>
  <c r="G218" i="1"/>
  <c r="D218" i="1"/>
  <c r="C218" i="1"/>
  <c r="H218" i="1" s="1"/>
  <c r="G217" i="1"/>
  <c r="D217" i="1"/>
  <c r="C217" i="1"/>
  <c r="H217" i="1" s="1"/>
  <c r="D216" i="1"/>
  <c r="C216" i="1"/>
  <c r="H216" i="1" s="1"/>
  <c r="D215" i="1"/>
  <c r="C215" i="1"/>
  <c r="H215" i="1" s="1"/>
  <c r="G214" i="1"/>
  <c r="D214" i="1"/>
  <c r="C214" i="1"/>
  <c r="H214" i="1" s="1"/>
  <c r="G213" i="1"/>
  <c r="D213" i="1"/>
  <c r="C213" i="1"/>
  <c r="H213" i="1" s="1"/>
  <c r="D212" i="1"/>
  <c r="C212" i="1"/>
  <c r="H212" i="1" s="1"/>
  <c r="D211" i="1"/>
  <c r="D210" i="1"/>
  <c r="G210" i="1" s="1"/>
  <c r="C210" i="1"/>
  <c r="H210" i="1" s="1"/>
  <c r="D209" i="1"/>
  <c r="G209" i="1" s="1"/>
  <c r="C209" i="1"/>
  <c r="D208" i="1"/>
  <c r="C208" i="1"/>
  <c r="H208" i="1" s="1"/>
  <c r="D207" i="1"/>
  <c r="C207" i="1"/>
  <c r="D206" i="1"/>
  <c r="G206" i="1" s="1"/>
  <c r="C206" i="1"/>
  <c r="G205" i="1"/>
  <c r="D205" i="1"/>
  <c r="C205" i="1"/>
  <c r="H205" i="1" s="1"/>
  <c r="D204" i="1"/>
  <c r="C204" i="1"/>
  <c r="H204" i="1" s="1"/>
  <c r="D203" i="1"/>
  <c r="C203" i="1"/>
  <c r="H203" i="1" s="1"/>
  <c r="G202" i="1"/>
  <c r="D202" i="1"/>
  <c r="C202" i="1"/>
  <c r="H202" i="1" s="1"/>
  <c r="G201" i="1"/>
  <c r="D201" i="1"/>
  <c r="C201" i="1"/>
  <c r="D200" i="1"/>
  <c r="C200" i="1"/>
  <c r="G200" i="1" s="1"/>
  <c r="D199" i="1"/>
  <c r="C199" i="1"/>
  <c r="H199" i="1" s="1"/>
  <c r="G198" i="1"/>
  <c r="D198" i="1"/>
  <c r="C198" i="1"/>
  <c r="G197" i="1"/>
  <c r="D197" i="1"/>
  <c r="C197" i="1"/>
  <c r="D196" i="1"/>
  <c r="C196" i="1"/>
  <c r="G196" i="1" s="1"/>
  <c r="D195" i="1"/>
  <c r="C195" i="1"/>
  <c r="H195" i="1" s="1"/>
  <c r="G194" i="1"/>
  <c r="D194" i="1"/>
  <c r="C194" i="1"/>
  <c r="G193" i="1"/>
  <c r="D193" i="1"/>
  <c r="C193" i="1"/>
  <c r="C192" i="1"/>
  <c r="D191" i="1"/>
  <c r="C191" i="1"/>
  <c r="D190" i="1"/>
  <c r="G190" i="1" s="1"/>
  <c r="C190" i="1"/>
  <c r="G189" i="1"/>
  <c r="D189" i="1"/>
  <c r="C189" i="1"/>
  <c r="D188" i="1"/>
  <c r="C188" i="1"/>
  <c r="D187" i="1"/>
  <c r="C187" i="1"/>
  <c r="H187" i="1" s="1"/>
  <c r="D186" i="1"/>
  <c r="G186" i="1" s="1"/>
  <c r="C186" i="1"/>
  <c r="G185" i="1"/>
  <c r="D185" i="1"/>
  <c r="C185" i="1"/>
  <c r="D184" i="1"/>
  <c r="C184" i="1"/>
  <c r="D183" i="1"/>
  <c r="C183" i="1"/>
  <c r="H183" i="1" s="1"/>
  <c r="D182" i="1"/>
  <c r="G182" i="1" s="1"/>
  <c r="C182" i="1"/>
  <c r="D181" i="1"/>
  <c r="G181" i="1" s="1"/>
  <c r="C181" i="1"/>
  <c r="D180" i="1"/>
  <c r="C180" i="1"/>
  <c r="D179" i="1"/>
  <c r="C179" i="1"/>
  <c r="H179" i="1" s="1"/>
  <c r="D178" i="1"/>
  <c r="G178" i="1" s="1"/>
  <c r="C178" i="1"/>
  <c r="D177" i="1"/>
  <c r="G177" i="1" s="1"/>
  <c r="C177" i="1"/>
  <c r="D176" i="1"/>
  <c r="C176" i="1"/>
  <c r="D175" i="1"/>
  <c r="C175" i="1"/>
  <c r="D174" i="1"/>
  <c r="G174" i="1" s="1"/>
  <c r="C174" i="1"/>
  <c r="D173" i="1"/>
  <c r="G173" i="1" s="1"/>
  <c r="C173" i="1"/>
  <c r="D172" i="1"/>
  <c r="C172" i="1"/>
  <c r="D171" i="1"/>
  <c r="C171" i="1"/>
  <c r="H171" i="1" s="1"/>
  <c r="D170" i="1"/>
  <c r="G170" i="1" s="1"/>
  <c r="C170" i="1"/>
  <c r="D169" i="1"/>
  <c r="G169" i="1" s="1"/>
  <c r="C169" i="1"/>
  <c r="D168" i="1"/>
  <c r="C168" i="1"/>
  <c r="D167" i="1"/>
  <c r="C167" i="1"/>
  <c r="H167" i="1" s="1"/>
  <c r="D166" i="1"/>
  <c r="G166" i="1" s="1"/>
  <c r="C166" i="1"/>
  <c r="D165" i="1"/>
  <c r="G165" i="1" s="1"/>
  <c r="C165" i="1"/>
  <c r="D164" i="1"/>
  <c r="C164" i="1"/>
  <c r="D163" i="1"/>
  <c r="C163" i="1"/>
  <c r="D162" i="1"/>
  <c r="G162" i="1" s="1"/>
  <c r="C162" i="1"/>
  <c r="D161" i="1"/>
  <c r="G161" i="1" s="1"/>
  <c r="C161" i="1"/>
  <c r="D160" i="1"/>
  <c r="C160" i="1"/>
  <c r="G158" i="1"/>
  <c r="D158" i="1"/>
  <c r="C158" i="1"/>
  <c r="D157" i="1"/>
  <c r="G157" i="1" s="1"/>
  <c r="C157" i="1"/>
  <c r="D156" i="1"/>
  <c r="C156" i="1"/>
  <c r="G156" i="1" s="1"/>
  <c r="D155" i="1"/>
  <c r="C155" i="1"/>
  <c r="G154" i="1"/>
  <c r="D154" i="1"/>
  <c r="C154" i="1"/>
  <c r="G153" i="1"/>
  <c r="D153" i="1"/>
  <c r="C153" i="1"/>
  <c r="D152" i="1"/>
  <c r="C152" i="1"/>
  <c r="G152" i="1" s="1"/>
  <c r="D151" i="1"/>
  <c r="C151" i="1"/>
  <c r="H151" i="1" s="1"/>
  <c r="D150" i="1"/>
  <c r="G150" i="1" s="1"/>
  <c r="C150" i="1"/>
  <c r="D149" i="1"/>
  <c r="G149" i="1" s="1"/>
  <c r="C149" i="1"/>
  <c r="C148" i="1"/>
  <c r="G146" i="1"/>
  <c r="D146" i="1"/>
  <c r="C146" i="1"/>
  <c r="G145" i="1"/>
  <c r="D145" i="1"/>
  <c r="C145" i="1"/>
  <c r="D144" i="1"/>
  <c r="C144" i="1"/>
  <c r="G144" i="1" s="1"/>
  <c r="D143" i="1"/>
  <c r="C143" i="1"/>
  <c r="H143" i="1" s="1"/>
  <c r="G142" i="1"/>
  <c r="D142" i="1"/>
  <c r="C142" i="1"/>
  <c r="G141" i="1"/>
  <c r="D141" i="1"/>
  <c r="C141" i="1"/>
  <c r="D140" i="1"/>
  <c r="C140" i="1"/>
  <c r="G140" i="1" s="1"/>
  <c r="D139" i="1"/>
  <c r="C139" i="1"/>
  <c r="H139" i="1" s="1"/>
  <c r="G138" i="1"/>
  <c r="D138" i="1"/>
  <c r="C138" i="1"/>
  <c r="G137" i="1"/>
  <c r="D137" i="1"/>
  <c r="C137" i="1"/>
  <c r="D136" i="1"/>
  <c r="C136" i="1"/>
  <c r="G136" i="1" s="1"/>
  <c r="D135" i="1"/>
  <c r="C135" i="1"/>
  <c r="H135" i="1" s="1"/>
  <c r="G134" i="1"/>
  <c r="D134" i="1"/>
  <c r="C134" i="1"/>
  <c r="G133" i="1"/>
  <c r="D133" i="1"/>
  <c r="C133" i="1"/>
  <c r="D132" i="1"/>
  <c r="C132" i="1"/>
  <c r="G132" i="1" s="1"/>
  <c r="D131" i="1"/>
  <c r="C131" i="1"/>
  <c r="D130" i="1"/>
  <c r="G130" i="1" s="1"/>
  <c r="C130" i="1"/>
  <c r="D129" i="1"/>
  <c r="D128" i="1"/>
  <c r="C128" i="1"/>
  <c r="D127" i="1"/>
  <c r="C127" i="1"/>
  <c r="D126" i="1"/>
  <c r="G126" i="1" s="1"/>
  <c r="C126" i="1"/>
  <c r="G125" i="1"/>
  <c r="D125" i="1"/>
  <c r="C125" i="1"/>
  <c r="D124" i="1"/>
  <c r="C124" i="1"/>
  <c r="D123" i="1"/>
  <c r="C123" i="1"/>
  <c r="D122" i="1"/>
  <c r="G122" i="1" s="1"/>
  <c r="C122" i="1"/>
  <c r="D121" i="1"/>
  <c r="G121" i="1" s="1"/>
  <c r="C121" i="1"/>
  <c r="D120" i="1"/>
  <c r="C120" i="1"/>
  <c r="D119" i="1"/>
  <c r="C119" i="1"/>
  <c r="G118" i="1"/>
  <c r="D118" i="1"/>
  <c r="C118" i="1"/>
  <c r="G117" i="1"/>
  <c r="D117" i="1"/>
  <c r="C117" i="1"/>
  <c r="D116" i="1"/>
  <c r="C116" i="1"/>
  <c r="D115" i="1"/>
  <c r="C115" i="1"/>
  <c r="G114" i="1"/>
  <c r="D114" i="1"/>
  <c r="C114" i="1"/>
  <c r="D113" i="1"/>
  <c r="G113" i="1" s="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H54" i="1" s="1"/>
  <c r="C54" i="1"/>
  <c r="D53" i="1"/>
  <c r="C53" i="1"/>
  <c r="D52" i="1"/>
  <c r="C52" i="1"/>
  <c r="D51" i="1"/>
  <c r="H51" i="1" s="1"/>
  <c r="C51" i="1"/>
  <c r="D50" i="1"/>
  <c r="H50" i="1" s="1"/>
  <c r="C50" i="1"/>
  <c r="D49" i="1"/>
  <c r="C49" i="1"/>
  <c r="D48" i="1"/>
  <c r="C48" i="1"/>
  <c r="H47" i="1"/>
  <c r="D47" i="1"/>
  <c r="C47" i="1"/>
  <c r="D46" i="1"/>
  <c r="D45" i="1"/>
  <c r="C45" i="1"/>
  <c r="G45" i="1" s="1"/>
  <c r="D44" i="1"/>
  <c r="C44" i="1"/>
  <c r="H43" i="1"/>
  <c r="D43" i="1"/>
  <c r="C43" i="1"/>
  <c r="G43" i="1" s="1"/>
  <c r="D42" i="1"/>
  <c r="H42" i="1" s="1"/>
  <c r="C42" i="1"/>
  <c r="D41" i="1"/>
  <c r="C41" i="1"/>
  <c r="G41" i="1" s="1"/>
  <c r="D40" i="1"/>
  <c r="C40" i="1"/>
  <c r="H39" i="1"/>
  <c r="D39" i="1"/>
  <c r="C39" i="1"/>
  <c r="G39" i="1" s="1"/>
  <c r="D38" i="1"/>
  <c r="H38" i="1" s="1"/>
  <c r="C38" i="1"/>
  <c r="D37" i="1"/>
  <c r="C37" i="1"/>
  <c r="G37" i="1" s="1"/>
  <c r="D36" i="1"/>
  <c r="C36" i="1"/>
  <c r="H35" i="1"/>
  <c r="D35" i="1"/>
  <c r="C35" i="1"/>
  <c r="G35" i="1" s="1"/>
  <c r="D34" i="1"/>
  <c r="H34" i="1" s="1"/>
  <c r="C34" i="1"/>
  <c r="D33" i="1"/>
  <c r="C33" i="1"/>
  <c r="G33" i="1" s="1"/>
  <c r="D32" i="1"/>
  <c r="C32" i="1"/>
  <c r="H31" i="1"/>
  <c r="D31" i="1"/>
  <c r="C31" i="1"/>
  <c r="G31" i="1" s="1"/>
  <c r="D30" i="1"/>
  <c r="H30" i="1" s="1"/>
  <c r="C30" i="1"/>
  <c r="D29" i="1"/>
  <c r="C29" i="1"/>
  <c r="G29" i="1" s="1"/>
  <c r="D28" i="1"/>
  <c r="C28" i="1"/>
  <c r="H27" i="1"/>
  <c r="D27" i="1"/>
  <c r="C27" i="1"/>
  <c r="G27" i="1" s="1"/>
  <c r="D26" i="1"/>
  <c r="H26" i="1" s="1"/>
  <c r="C26" i="1"/>
  <c r="D25" i="1"/>
  <c r="C25" i="1"/>
  <c r="G25" i="1" s="1"/>
  <c r="D24" i="1"/>
  <c r="C24" i="1"/>
  <c r="H23" i="1"/>
  <c r="D23" i="1"/>
  <c r="C23" i="1"/>
  <c r="G23" i="1" s="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G12" i="1" s="1"/>
  <c r="D11" i="1"/>
  <c r="H11" i="1" s="1"/>
  <c r="C11" i="1"/>
  <c r="G11" i="1" s="1"/>
  <c r="D10" i="1"/>
  <c r="H10" i="1" s="1"/>
  <c r="C10" i="1"/>
  <c r="D9" i="1"/>
  <c r="H9" i="1" s="1"/>
  <c r="C9" i="1"/>
  <c r="D8" i="1"/>
  <c r="H8" i="1" s="1"/>
  <c r="C8" i="1"/>
  <c r="D7" i="1"/>
  <c r="H7" i="1" s="1"/>
  <c r="C7" i="1"/>
  <c r="D6" i="1"/>
  <c r="H6" i="1" s="1"/>
  <c r="C6" i="1"/>
  <c r="D5" i="1"/>
  <c r="H5" i="1" s="1"/>
  <c r="C5" i="1"/>
  <c r="D4" i="1"/>
  <c r="H4" i="1" s="1"/>
  <c r="C4" i="1"/>
  <c r="D3" i="1"/>
  <c r="G643" i="1" l="1"/>
  <c r="E33" i="9"/>
  <c r="E293" i="9"/>
  <c r="B293" i="9" s="1"/>
  <c r="E297" i="9"/>
  <c r="B297" i="9" s="1"/>
  <c r="H1418" i="1"/>
  <c r="G1580" i="1"/>
  <c r="G1578" i="1"/>
  <c r="G1576" i="1"/>
  <c r="G1567" i="1"/>
  <c r="H1565" i="1"/>
  <c r="G1562" i="1"/>
  <c r="G1560" i="1"/>
  <c r="G1554" i="1"/>
  <c r="G1552" i="1"/>
  <c r="G1551" i="1"/>
  <c r="G1535" i="1"/>
  <c r="G1530" i="1"/>
  <c r="H1533" i="1"/>
  <c r="D49" i="8"/>
  <c r="C1524" i="1" s="1"/>
  <c r="G1528" i="1"/>
  <c r="G1527" i="1"/>
  <c r="C1525" i="1"/>
  <c r="G1525" i="1" s="1"/>
  <c r="H1523" i="1"/>
  <c r="G1519" i="1"/>
  <c r="G1520" i="1"/>
  <c r="H1507" i="1"/>
  <c r="G1506" i="1"/>
  <c r="H1499" i="1"/>
  <c r="H1491" i="1"/>
  <c r="G1490" i="1"/>
  <c r="H1483" i="1"/>
  <c r="H1484" i="1"/>
  <c r="H1480" i="1"/>
  <c r="G1264" i="1"/>
  <c r="J1445" i="1"/>
  <c r="G1445" i="1"/>
  <c r="H1445" i="1"/>
  <c r="D6" i="7"/>
  <c r="G1416" i="1"/>
  <c r="G1418" i="1"/>
  <c r="H289" i="1"/>
  <c r="E295" i="9"/>
  <c r="B295" i="9" s="1"/>
  <c r="E299" i="9"/>
  <c r="B299" i="9" s="1"/>
  <c r="G404" i="1"/>
  <c r="G632" i="1"/>
  <c r="G1221" i="1"/>
  <c r="H631" i="1"/>
  <c r="E273" i="9"/>
  <c r="B273" i="9" s="1"/>
  <c r="G1274" i="1"/>
  <c r="G1273" i="1"/>
  <c r="G1266" i="1"/>
  <c r="E308" i="9"/>
  <c r="B308" i="9" s="1"/>
  <c r="G1245" i="1"/>
  <c r="G1244" i="1"/>
  <c r="G1243" i="1"/>
  <c r="G1240" i="1"/>
  <c r="G1231" i="1"/>
  <c r="G1230" i="1"/>
  <c r="E245" i="5"/>
  <c r="D1222" i="1" s="1"/>
  <c r="H1227" i="1"/>
  <c r="H1229" i="1"/>
  <c r="E283" i="9"/>
  <c r="B283" i="9" s="1"/>
  <c r="G1236" i="1"/>
  <c r="F259" i="5"/>
  <c r="G1232" i="1"/>
  <c r="H1218" i="1"/>
  <c r="G1212" i="1"/>
  <c r="E292" i="9"/>
  <c r="B292" i="9" s="1"/>
  <c r="G1160" i="1"/>
  <c r="H1156" i="1"/>
  <c r="F164" i="5"/>
  <c r="G1142" i="1"/>
  <c r="G1144" i="1"/>
  <c r="G1141" i="1"/>
  <c r="H1118" i="1"/>
  <c r="H1113" i="1"/>
  <c r="G1062" i="1"/>
  <c r="G1056" i="1"/>
  <c r="G1061" i="1"/>
  <c r="G1054" i="1"/>
  <c r="G1048" i="1"/>
  <c r="G1050" i="1"/>
  <c r="H1028" i="1"/>
  <c r="H1018" i="1"/>
  <c r="F35" i="5"/>
  <c r="H1014" i="1"/>
  <c r="F29" i="5"/>
  <c r="G1006" i="1"/>
  <c r="G1004" i="1"/>
  <c r="G1003" i="1"/>
  <c r="G1002" i="1"/>
  <c r="G1001" i="1"/>
  <c r="G997" i="1"/>
  <c r="G998" i="1"/>
  <c r="F19" i="5"/>
  <c r="G996" i="1"/>
  <c r="G991" i="1"/>
  <c r="G993" i="1"/>
  <c r="G992" i="1"/>
  <c r="H986" i="1"/>
  <c r="H988" i="1"/>
  <c r="H987" i="1"/>
  <c r="H1265" i="1"/>
  <c r="H1264" i="1"/>
  <c r="H1263" i="1"/>
  <c r="H1241" i="1"/>
  <c r="H1240" i="1"/>
  <c r="H1243" i="1"/>
  <c r="H1274" i="1"/>
  <c r="H1275" i="1"/>
  <c r="H1236" i="1"/>
  <c r="H1237" i="1"/>
  <c r="D258" i="5"/>
  <c r="G1233" i="1"/>
  <c r="E281" i="9"/>
  <c r="G1217" i="1"/>
  <c r="H1166" i="1"/>
  <c r="G1156" i="1"/>
  <c r="G1155" i="1"/>
  <c r="H1142" i="1"/>
  <c r="E291" i="9"/>
  <c r="B291" i="9" s="1"/>
  <c r="E287" i="9"/>
  <c r="B287" i="9" s="1"/>
  <c r="H1061" i="1"/>
  <c r="F78" i="5"/>
  <c r="G1030" i="1"/>
  <c r="G1032" i="1"/>
  <c r="G1028" i="1"/>
  <c r="G1023" i="1"/>
  <c r="G1025" i="1"/>
  <c r="G1018" i="1"/>
  <c r="G1016" i="1"/>
  <c r="G1012" i="1"/>
  <c r="G1008" i="1"/>
  <c r="H1007" i="1"/>
  <c r="H1006" i="1"/>
  <c r="H1004" i="1"/>
  <c r="H1003" i="1"/>
  <c r="H1002" i="1"/>
  <c r="H1000" i="1"/>
  <c r="H999" i="1"/>
  <c r="H997" i="1"/>
  <c r="H996" i="1"/>
  <c r="H992" i="1"/>
  <c r="G986" i="1"/>
  <c r="G989" i="1"/>
  <c r="E286" i="9"/>
  <c r="B286" i="9" s="1"/>
  <c r="E302" i="9"/>
  <c r="B302" i="9" s="1"/>
  <c r="F215" i="9"/>
  <c r="B215" i="9" s="1"/>
  <c r="F217" i="9"/>
  <c r="B217" i="9" s="1"/>
  <c r="E300" i="9"/>
  <c r="B300" i="9" s="1"/>
  <c r="G1222" i="1"/>
  <c r="H1222" i="1"/>
  <c r="D1223" i="1"/>
  <c r="F246" i="5"/>
  <c r="H1224" i="1"/>
  <c r="F245" i="5"/>
  <c r="F220" i="9"/>
  <c r="E43" i="9"/>
  <c r="B43" i="9" s="1"/>
  <c r="E40" i="9"/>
  <c r="B40" i="9" s="1"/>
  <c r="G669" i="1"/>
  <c r="G647" i="1"/>
  <c r="G649" i="1"/>
  <c r="E275" i="9"/>
  <c r="B275" i="9" s="1"/>
  <c r="F652" i="4"/>
  <c r="G631" i="1"/>
  <c r="F418" i="4"/>
  <c r="F391" i="4"/>
  <c r="G386" i="1"/>
  <c r="G388" i="1"/>
  <c r="F383" i="4"/>
  <c r="H379" i="1"/>
  <c r="H371" i="1"/>
  <c r="H370" i="1"/>
  <c r="H365" i="1"/>
  <c r="G354" i="1"/>
  <c r="F351" i="4"/>
  <c r="H321" i="1"/>
  <c r="G308" i="1"/>
  <c r="F312" i="4"/>
  <c r="H291" i="1"/>
  <c r="H290" i="1"/>
  <c r="H288" i="1"/>
  <c r="G411" i="1"/>
  <c r="G269" i="1"/>
  <c r="H263" i="1"/>
  <c r="H261" i="1"/>
  <c r="H260" i="1"/>
  <c r="F259" i="4"/>
  <c r="E68" i="9"/>
  <c r="B68" i="9" s="1"/>
  <c r="E224" i="4"/>
  <c r="D220" i="1" s="1"/>
  <c r="H246" i="1"/>
  <c r="H209" i="1"/>
  <c r="H206" i="1"/>
  <c r="H207" i="1"/>
  <c r="H191" i="1"/>
  <c r="G188" i="1"/>
  <c r="F188" i="4"/>
  <c r="G184" i="1"/>
  <c r="E47" i="9"/>
  <c r="B47" i="9" s="1"/>
  <c r="E44" i="9"/>
  <c r="B44" i="9" s="1"/>
  <c r="G180" i="1"/>
  <c r="B220" i="9"/>
  <c r="F177" i="4"/>
  <c r="G176" i="1"/>
  <c r="H175" i="1"/>
  <c r="G172" i="1"/>
  <c r="G168" i="1"/>
  <c r="G164" i="1"/>
  <c r="H163" i="1"/>
  <c r="G160" i="1"/>
  <c r="E152" i="4"/>
  <c r="D148" i="1" s="1"/>
  <c r="H155" i="1"/>
  <c r="F153" i="4"/>
  <c r="G148" i="1"/>
  <c r="E106" i="4"/>
  <c r="D102" i="1" s="1"/>
  <c r="F83" i="4"/>
  <c r="G53" i="1"/>
  <c r="F54" i="4"/>
  <c r="G51" i="1"/>
  <c r="E6" i="4"/>
  <c r="D2" i="1" s="1"/>
  <c r="G47" i="1"/>
  <c r="G49" i="1"/>
  <c r="F51" i="4"/>
  <c r="E27" i="9"/>
  <c r="B27" i="9" s="1"/>
  <c r="E32" i="9"/>
  <c r="B32" i="9" s="1"/>
  <c r="H56" i="1"/>
  <c r="G56" i="1"/>
  <c r="H58" i="1"/>
  <c r="G58" i="1"/>
  <c r="H60" i="1"/>
  <c r="G60" i="1"/>
  <c r="H62" i="1"/>
  <c r="G62" i="1"/>
  <c r="H64" i="1"/>
  <c r="G64" i="1"/>
  <c r="H66" i="1"/>
  <c r="G66" i="1"/>
  <c r="H68" i="1"/>
  <c r="G68" i="1"/>
  <c r="H70" i="1"/>
  <c r="G70" i="1"/>
  <c r="H72" i="1"/>
  <c r="G72" i="1"/>
  <c r="H74" i="1"/>
  <c r="G74" i="1"/>
  <c r="H76" i="1"/>
  <c r="G76" i="1"/>
  <c r="G4" i="1"/>
  <c r="G5" i="1"/>
  <c r="G6" i="1"/>
  <c r="G7" i="1"/>
  <c r="G8" i="1"/>
  <c r="G9" i="1"/>
  <c r="G10" i="1"/>
  <c r="G13" i="1"/>
  <c r="G14" i="1"/>
  <c r="G15" i="1"/>
  <c r="G16" i="1"/>
  <c r="G17" i="1"/>
  <c r="G18" i="1"/>
  <c r="G19" i="1"/>
  <c r="G20" i="1"/>
  <c r="G21" i="1"/>
  <c r="G24" i="1"/>
  <c r="G28" i="1"/>
  <c r="G32" i="1"/>
  <c r="G36" i="1"/>
  <c r="G40" i="1"/>
  <c r="G44" i="1"/>
  <c r="G48" i="1"/>
  <c r="G52" i="1"/>
  <c r="H79" i="1"/>
  <c r="H81" i="1"/>
  <c r="H83" i="1"/>
  <c r="H85" i="1"/>
  <c r="H87" i="1"/>
  <c r="H89" i="1"/>
  <c r="H91" i="1"/>
  <c r="H93" i="1"/>
  <c r="H95" i="1"/>
  <c r="H97" i="1"/>
  <c r="H99" i="1"/>
  <c r="H101" i="1"/>
  <c r="H103" i="1"/>
  <c r="H105" i="1"/>
  <c r="H107" i="1"/>
  <c r="H109" i="1"/>
  <c r="H111" i="1"/>
  <c r="G116" i="1"/>
  <c r="H119" i="1"/>
  <c r="G119" i="1"/>
  <c r="G124" i="1"/>
  <c r="H127" i="1"/>
  <c r="G127" i="1"/>
  <c r="H25" i="1"/>
  <c r="H29" i="1"/>
  <c r="H33" i="1"/>
  <c r="H37" i="1"/>
  <c r="H41" i="1"/>
  <c r="H45" i="1"/>
  <c r="H49" i="1"/>
  <c r="H53" i="1"/>
  <c r="H55" i="1"/>
  <c r="G55" i="1"/>
  <c r="H57" i="1"/>
  <c r="G57" i="1"/>
  <c r="H59" i="1"/>
  <c r="G59" i="1"/>
  <c r="H61" i="1"/>
  <c r="G61" i="1"/>
  <c r="H63" i="1"/>
  <c r="G63" i="1"/>
  <c r="H65" i="1"/>
  <c r="G65" i="1"/>
  <c r="H67" i="1"/>
  <c r="G67" i="1"/>
  <c r="H69" i="1"/>
  <c r="G69" i="1"/>
  <c r="H71" i="1"/>
  <c r="G71" i="1"/>
  <c r="H73" i="1"/>
  <c r="G73" i="1"/>
  <c r="H75" i="1"/>
  <c r="G75" i="1"/>
  <c r="H77" i="1"/>
  <c r="G77" i="1"/>
  <c r="H131" i="1"/>
  <c r="G131" i="1"/>
  <c r="G22" i="1"/>
  <c r="H24" i="1"/>
  <c r="G26" i="1"/>
  <c r="H28" i="1"/>
  <c r="G30" i="1"/>
  <c r="H32" i="1"/>
  <c r="G34" i="1"/>
  <c r="H36" i="1"/>
  <c r="G38" i="1"/>
  <c r="H40" i="1"/>
  <c r="G42" i="1"/>
  <c r="H44" i="1"/>
  <c r="H48" i="1"/>
  <c r="G50" i="1"/>
  <c r="H52" i="1"/>
  <c r="G54" i="1"/>
  <c r="H80" i="1"/>
  <c r="H82" i="1"/>
  <c r="H84" i="1"/>
  <c r="H86" i="1"/>
  <c r="H88" i="1"/>
  <c r="H90" i="1"/>
  <c r="H92" i="1"/>
  <c r="H94" i="1"/>
  <c r="H96" i="1"/>
  <c r="H98" i="1"/>
  <c r="H100" i="1"/>
  <c r="H102" i="1"/>
  <c r="H104" i="1"/>
  <c r="H106" i="1"/>
  <c r="H108" i="1"/>
  <c r="H110" i="1"/>
  <c r="G112" i="1"/>
  <c r="H115" i="1"/>
  <c r="G115" i="1"/>
  <c r="G120" i="1"/>
  <c r="H123" i="1"/>
  <c r="G123" i="1"/>
  <c r="G128" i="1"/>
  <c r="G396"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H114" i="1"/>
  <c r="H118" i="1"/>
  <c r="H122" i="1"/>
  <c r="H126" i="1"/>
  <c r="H130" i="1"/>
  <c r="H134" i="1"/>
  <c r="H138" i="1"/>
  <c r="H142" i="1"/>
  <c r="H146" i="1"/>
  <c r="H150" i="1"/>
  <c r="H154" i="1"/>
  <c r="H158" i="1"/>
  <c r="H162" i="1"/>
  <c r="H166" i="1"/>
  <c r="H170" i="1"/>
  <c r="H174" i="1"/>
  <c r="H178" i="1"/>
  <c r="H182" i="1"/>
  <c r="H186" i="1"/>
  <c r="H190" i="1"/>
  <c r="H194" i="1"/>
  <c r="H198" i="1"/>
  <c r="G204" i="1"/>
  <c r="G208" i="1"/>
  <c r="G212" i="1"/>
  <c r="G216" i="1"/>
  <c r="G224" i="1"/>
  <c r="G228" i="1"/>
  <c r="G232" i="1"/>
  <c r="G236" i="1"/>
  <c r="G240" i="1"/>
  <c r="G244" i="1"/>
  <c r="G251" i="1"/>
  <c r="G263" i="1"/>
  <c r="H284" i="1"/>
  <c r="G291" i="1"/>
  <c r="G296" i="1"/>
  <c r="H299" i="1"/>
  <c r="G313" i="1"/>
  <c r="G317" i="1"/>
  <c r="G321" i="1"/>
  <c r="G325" i="1"/>
  <c r="G329" i="1"/>
  <c r="G344" i="1"/>
  <c r="G350" i="1"/>
  <c r="H392" i="1"/>
  <c r="H113" i="1"/>
  <c r="H117" i="1"/>
  <c r="H121" i="1"/>
  <c r="H125" i="1"/>
  <c r="H133" i="1"/>
  <c r="G135" i="1"/>
  <c r="H137" i="1"/>
  <c r="G139" i="1"/>
  <c r="H141" i="1"/>
  <c r="G143" i="1"/>
  <c r="H145" i="1"/>
  <c r="H149" i="1"/>
  <c r="G151" i="1"/>
  <c r="H153" i="1"/>
  <c r="G155" i="1"/>
  <c r="H157" i="1"/>
  <c r="H161" i="1"/>
  <c r="G163" i="1"/>
  <c r="H165" i="1"/>
  <c r="G167" i="1"/>
  <c r="H169" i="1"/>
  <c r="G171" i="1"/>
  <c r="H173" i="1"/>
  <c r="G175" i="1"/>
  <c r="H177" i="1"/>
  <c r="G179" i="1"/>
  <c r="H181" i="1"/>
  <c r="G183" i="1"/>
  <c r="H185" i="1"/>
  <c r="G187" i="1"/>
  <c r="H189" i="1"/>
  <c r="G191" i="1"/>
  <c r="H193" i="1"/>
  <c r="G195" i="1"/>
  <c r="H197" i="1"/>
  <c r="G199" i="1"/>
  <c r="H201" i="1"/>
  <c r="G203" i="1"/>
  <c r="G207" i="1"/>
  <c r="G215" i="1"/>
  <c r="G219" i="1"/>
  <c r="G223" i="1"/>
  <c r="G227" i="1"/>
  <c r="G231" i="1"/>
  <c r="G235" i="1"/>
  <c r="G239" i="1"/>
  <c r="G243" i="1"/>
  <c r="G247" i="1"/>
  <c r="G250" i="1"/>
  <c r="G254" i="1"/>
  <c r="G262" i="1"/>
  <c r="G290" i="1"/>
  <c r="G295" i="1"/>
  <c r="G316" i="1"/>
  <c r="G320" i="1"/>
  <c r="G324" i="1"/>
  <c r="G328" i="1"/>
  <c r="G349" i="1"/>
  <c r="G366" i="1"/>
  <c r="G370" i="1"/>
  <c r="G374" i="1"/>
  <c r="G378" i="1"/>
  <c r="G382" i="1"/>
  <c r="H112" i="1"/>
  <c r="H116" i="1"/>
  <c r="H120" i="1"/>
  <c r="H124" i="1"/>
  <c r="H128" i="1"/>
  <c r="H132" i="1"/>
  <c r="H136" i="1"/>
  <c r="H140" i="1"/>
  <c r="H144" i="1"/>
  <c r="H148" i="1"/>
  <c r="H152" i="1"/>
  <c r="H156" i="1"/>
  <c r="H160" i="1"/>
  <c r="H164" i="1"/>
  <c r="H168" i="1"/>
  <c r="H172" i="1"/>
  <c r="H176" i="1"/>
  <c r="H180" i="1"/>
  <c r="H184" i="1"/>
  <c r="H188" i="1"/>
  <c r="H196" i="1"/>
  <c r="H200" i="1"/>
  <c r="H264" i="1"/>
  <c r="H340" i="1"/>
  <c r="H351" i="1"/>
  <c r="G365" i="1"/>
  <c r="G369" i="1"/>
  <c r="G373" i="1"/>
  <c r="G377" i="1"/>
  <c r="G381" i="1"/>
  <c r="G458" i="1"/>
  <c r="G459" i="1"/>
  <c r="H460" i="1"/>
  <c r="G482" i="1"/>
  <c r="G486" i="1"/>
  <c r="G490" i="1"/>
  <c r="G494" i="1"/>
  <c r="G498" i="1"/>
  <c r="G502" i="1"/>
  <c r="G506" i="1"/>
  <c r="G527" i="1"/>
  <c r="G538" i="1"/>
  <c r="G539" i="1"/>
  <c r="G540" i="1"/>
  <c r="G541" i="1"/>
  <c r="G542" i="1"/>
  <c r="G543" i="1"/>
  <c r="G544" i="1"/>
  <c r="G545" i="1"/>
  <c r="G546" i="1"/>
  <c r="G547" i="1"/>
  <c r="G548" i="1"/>
  <c r="G549" i="1"/>
  <c r="G550" i="1"/>
  <c r="G551" i="1"/>
  <c r="G552" i="1"/>
  <c r="G553" i="1"/>
  <c r="G554" i="1"/>
  <c r="G555" i="1"/>
  <c r="G556" i="1"/>
  <c r="H560" i="1"/>
  <c r="H576" i="1"/>
  <c r="G583" i="1"/>
  <c r="H620" i="1"/>
  <c r="H624" i="1"/>
  <c r="H628" i="1"/>
  <c r="G681" i="1"/>
  <c r="H681" i="1"/>
  <c r="G683" i="1"/>
  <c r="H683" i="1"/>
  <c r="G685" i="1"/>
  <c r="H685" i="1"/>
  <c r="G687" i="1"/>
  <c r="H687" i="1"/>
  <c r="G689" i="1"/>
  <c r="H689" i="1"/>
  <c r="G691" i="1"/>
  <c r="H691" i="1"/>
  <c r="G693" i="1"/>
  <c r="H693" i="1"/>
  <c r="G695" i="1"/>
  <c r="H695" i="1"/>
  <c r="G697" i="1"/>
  <c r="H697" i="1"/>
  <c r="G699" i="1"/>
  <c r="H699" i="1"/>
  <c r="G701" i="1"/>
  <c r="H701" i="1"/>
  <c r="G703" i="1"/>
  <c r="H703" i="1"/>
  <c r="G705" i="1"/>
  <c r="H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G769" i="1"/>
  <c r="H769" i="1"/>
  <c r="G771" i="1"/>
  <c r="H771" i="1"/>
  <c r="G773" i="1"/>
  <c r="H773" i="1"/>
  <c r="G775" i="1"/>
  <c r="H775" i="1"/>
  <c r="G777" i="1"/>
  <c r="H777" i="1"/>
  <c r="G779" i="1"/>
  <c r="H779" i="1"/>
  <c r="G781" i="1"/>
  <c r="H781" i="1"/>
  <c r="G783" i="1"/>
  <c r="H783" i="1"/>
  <c r="G785" i="1"/>
  <c r="H785" i="1"/>
  <c r="G787" i="1"/>
  <c r="H787" i="1"/>
  <c r="G789" i="1"/>
  <c r="H789" i="1"/>
  <c r="G791" i="1"/>
  <c r="H791" i="1"/>
  <c r="G793" i="1"/>
  <c r="H793" i="1"/>
  <c r="G795" i="1"/>
  <c r="H795" i="1"/>
  <c r="G797" i="1"/>
  <c r="H797" i="1"/>
  <c r="G799" i="1"/>
  <c r="H799" i="1"/>
  <c r="G801" i="1"/>
  <c r="H801" i="1"/>
  <c r="G803" i="1"/>
  <c r="H803" i="1"/>
  <c r="G805" i="1"/>
  <c r="H805" i="1"/>
  <c r="G807" i="1"/>
  <c r="H807" i="1"/>
  <c r="G809" i="1"/>
  <c r="H809" i="1"/>
  <c r="G811" i="1"/>
  <c r="H811" i="1"/>
  <c r="G813" i="1"/>
  <c r="H813" i="1"/>
  <c r="G815" i="1"/>
  <c r="H815" i="1"/>
  <c r="G817" i="1"/>
  <c r="H817" i="1"/>
  <c r="G819" i="1"/>
  <c r="H819" i="1"/>
  <c r="G821" i="1"/>
  <c r="H821" i="1"/>
  <c r="G823" i="1"/>
  <c r="H823" i="1"/>
  <c r="G825" i="1"/>
  <c r="H825" i="1"/>
  <c r="H559" i="1"/>
  <c r="H575" i="1"/>
  <c r="G582" i="1"/>
  <c r="G586" i="1"/>
  <c r="G680" i="1"/>
  <c r="H680" i="1"/>
  <c r="G682" i="1"/>
  <c r="H682" i="1"/>
  <c r="G684" i="1"/>
  <c r="H684" i="1"/>
  <c r="G686" i="1"/>
  <c r="H686" i="1"/>
  <c r="G688" i="1"/>
  <c r="H688" i="1"/>
  <c r="G690" i="1"/>
  <c r="H690" i="1"/>
  <c r="G692" i="1"/>
  <c r="H692" i="1"/>
  <c r="G694" i="1"/>
  <c r="H694" i="1"/>
  <c r="G696" i="1"/>
  <c r="H696" i="1"/>
  <c r="G698" i="1"/>
  <c r="H698" i="1"/>
  <c r="G700" i="1"/>
  <c r="H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G770" i="1"/>
  <c r="H770" i="1"/>
  <c r="G772" i="1"/>
  <c r="H772" i="1"/>
  <c r="G774" i="1"/>
  <c r="H774" i="1"/>
  <c r="G776" i="1"/>
  <c r="H776" i="1"/>
  <c r="G778" i="1"/>
  <c r="H778" i="1"/>
  <c r="G780" i="1"/>
  <c r="H780" i="1"/>
  <c r="G782" i="1"/>
  <c r="H782" i="1"/>
  <c r="G784" i="1"/>
  <c r="H784" i="1"/>
  <c r="G786" i="1"/>
  <c r="H786" i="1"/>
  <c r="G788" i="1"/>
  <c r="H788" i="1"/>
  <c r="G790" i="1"/>
  <c r="H790" i="1"/>
  <c r="G792" i="1"/>
  <c r="H792" i="1"/>
  <c r="G794" i="1"/>
  <c r="H794" i="1"/>
  <c r="G796" i="1"/>
  <c r="H796" i="1"/>
  <c r="G798" i="1"/>
  <c r="H798" i="1"/>
  <c r="G800" i="1"/>
  <c r="H800" i="1"/>
  <c r="G802" i="1"/>
  <c r="H802" i="1"/>
  <c r="G804" i="1"/>
  <c r="H804" i="1"/>
  <c r="G806" i="1"/>
  <c r="H806" i="1"/>
  <c r="G808" i="1"/>
  <c r="H808" i="1"/>
  <c r="G810" i="1"/>
  <c r="H810" i="1"/>
  <c r="G812" i="1"/>
  <c r="H812" i="1"/>
  <c r="G814" i="1"/>
  <c r="H814" i="1"/>
  <c r="G816" i="1"/>
  <c r="H816" i="1"/>
  <c r="G818" i="1"/>
  <c r="H818" i="1"/>
  <c r="G820" i="1"/>
  <c r="H820" i="1"/>
  <c r="G822" i="1"/>
  <c r="H822" i="1"/>
  <c r="G824" i="1"/>
  <c r="H824" i="1"/>
  <c r="G463" i="1"/>
  <c r="G483" i="1"/>
  <c r="G487" i="1"/>
  <c r="G491" i="1"/>
  <c r="G495" i="1"/>
  <c r="G499" i="1"/>
  <c r="G503" i="1"/>
  <c r="G507" i="1"/>
  <c r="G524" i="1"/>
  <c r="G528" i="1"/>
  <c r="H557" i="1"/>
  <c r="H621" i="1"/>
  <c r="H6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1048" i="1"/>
  <c r="H1052" i="1"/>
  <c r="H1056" i="1"/>
  <c r="H1060" i="1"/>
  <c r="H1064" i="1"/>
  <c r="H1128" i="1"/>
  <c r="H1132" i="1"/>
  <c r="H1136" i="1"/>
  <c r="H1140" i="1"/>
  <c r="H1144" i="1"/>
  <c r="H1148" i="1"/>
  <c r="H1161" i="1"/>
  <c r="H1165" i="1"/>
  <c r="H1051" i="1"/>
  <c r="H1055" i="1"/>
  <c r="H1059" i="1"/>
  <c r="H1063" i="1"/>
  <c r="G1098" i="1"/>
  <c r="H1098" i="1"/>
  <c r="G1100" i="1"/>
  <c r="H1100" i="1"/>
  <c r="G1102" i="1"/>
  <c r="H1102" i="1"/>
  <c r="G1104" i="1"/>
  <c r="H1104" i="1"/>
  <c r="G1106" i="1"/>
  <c r="H1106" i="1"/>
  <c r="G1108" i="1"/>
  <c r="H1108" i="1"/>
  <c r="G1110" i="1"/>
  <c r="H1110" i="1"/>
  <c r="H1127" i="1"/>
  <c r="H1131" i="1"/>
  <c r="H1135" i="1"/>
  <c r="H1139" i="1"/>
  <c r="H1143" i="1"/>
  <c r="H1147" i="1"/>
  <c r="H1151" i="1"/>
  <c r="H1160" i="1"/>
  <c r="H1164" i="1"/>
  <c r="G1010" i="1"/>
  <c r="G1009" i="1"/>
  <c r="G1013" i="1"/>
  <c r="G1017" i="1"/>
  <c r="G1021" i="1"/>
  <c r="G1099" i="1"/>
  <c r="H1099" i="1"/>
  <c r="G1101" i="1"/>
  <c r="H1101" i="1"/>
  <c r="G1103" i="1"/>
  <c r="H1103" i="1"/>
  <c r="G1105" i="1"/>
  <c r="H1105" i="1"/>
  <c r="G1107" i="1"/>
  <c r="H1107" i="1"/>
  <c r="G1109" i="1"/>
  <c r="H1109" i="1"/>
  <c r="G1111" i="1"/>
  <c r="H1111" i="1"/>
  <c r="G1302" i="1"/>
  <c r="G1306" i="1"/>
  <c r="G1310" i="1"/>
  <c r="G1314" i="1"/>
  <c r="G1318" i="1"/>
  <c r="G1322" i="1"/>
  <c r="G1326" i="1"/>
  <c r="H1338" i="1"/>
  <c r="H1339" i="1"/>
  <c r="H1340" i="1"/>
  <c r="H1341" i="1"/>
  <c r="H1342" i="1"/>
  <c r="H1343" i="1"/>
  <c r="H1344" i="1"/>
  <c r="H1345" i="1"/>
  <c r="H1346" i="1"/>
  <c r="H1347" i="1"/>
  <c r="H1348" i="1"/>
  <c r="H1349" i="1"/>
  <c r="H1350" i="1"/>
  <c r="H1351" i="1"/>
  <c r="H1352" i="1"/>
  <c r="H1353" i="1"/>
  <c r="H1354" i="1"/>
  <c r="H1355" i="1"/>
  <c r="H1356" i="1"/>
  <c r="H1357" i="1"/>
  <c r="H1358" i="1"/>
  <c r="H1359" i="1"/>
  <c r="H1362" i="1"/>
  <c r="H1366" i="1"/>
  <c r="H1370" i="1"/>
  <c r="H1374" i="1"/>
  <c r="G1377" i="1"/>
  <c r="G1381" i="1"/>
  <c r="H1396" i="1"/>
  <c r="H1400" i="1"/>
  <c r="H1404" i="1"/>
  <c r="G1451" i="1"/>
  <c r="I1451" i="1" s="1"/>
  <c r="H1451" i="1"/>
  <c r="G1458" i="1"/>
  <c r="H1458" i="1"/>
  <c r="I1460" i="1"/>
  <c r="G1472" i="1"/>
  <c r="I1472" i="1" s="1"/>
  <c r="H1472" i="1"/>
  <c r="I1473" i="1"/>
  <c r="H1485" i="1"/>
  <c r="H1493" i="1"/>
  <c r="H1501" i="1"/>
  <c r="H1509" i="1"/>
  <c r="G1522" i="1"/>
  <c r="G1410" i="1"/>
  <c r="H1410" i="1"/>
  <c r="G1447" i="1"/>
  <c r="H1447" i="1"/>
  <c r="I1456" i="1"/>
  <c r="G1464" i="1"/>
  <c r="H1464" i="1"/>
  <c r="I1465" i="1"/>
  <c r="H1467" i="1"/>
  <c r="J1467" i="1"/>
  <c r="G1477" i="1"/>
  <c r="H1477" i="1"/>
  <c r="I1478" i="1"/>
  <c r="G1531" i="1"/>
  <c r="H1531" i="1"/>
  <c r="G1539" i="1"/>
  <c r="H1539" i="1"/>
  <c r="G1547" i="1"/>
  <c r="H1547" i="1"/>
  <c r="G1555" i="1"/>
  <c r="H1555" i="1"/>
  <c r="G1563" i="1"/>
  <c r="H1563" i="1"/>
  <c r="H1360" i="1"/>
  <c r="J1443" i="1"/>
  <c r="G1443" i="1"/>
  <c r="I1443" i="1" s="1"/>
  <c r="G1450" i="1"/>
  <c r="H1450" i="1"/>
  <c r="G1459" i="1"/>
  <c r="H1459" i="1"/>
  <c r="I1467" i="1"/>
  <c r="H1471" i="1"/>
  <c r="J1471" i="1"/>
  <c r="G1529" i="1"/>
  <c r="H1529" i="1"/>
  <c r="G1537" i="1"/>
  <c r="H1537" i="1"/>
  <c r="G1545" i="1"/>
  <c r="H1545" i="1"/>
  <c r="G1553" i="1"/>
  <c r="H1553" i="1"/>
  <c r="G1561" i="1"/>
  <c r="H1561" i="1"/>
  <c r="G1303" i="1"/>
  <c r="G1307" i="1"/>
  <c r="G1311" i="1"/>
  <c r="G1315" i="1"/>
  <c r="G1319" i="1"/>
  <c r="G1323" i="1"/>
  <c r="G1327" i="1"/>
  <c r="H1363" i="1"/>
  <c r="H1367" i="1"/>
  <c r="H1371" i="1"/>
  <c r="H1375" i="1"/>
  <c r="G1378" i="1"/>
  <c r="G1382" i="1"/>
  <c r="H1397" i="1"/>
  <c r="H1401" i="1"/>
  <c r="H1405" i="1"/>
  <c r="G1409" i="1"/>
  <c r="H1409" i="1"/>
  <c r="G1411" i="1"/>
  <c r="H1411" i="1"/>
  <c r="J1439" i="1"/>
  <c r="G1439" i="1"/>
  <c r="I1439" i="1" s="1"/>
  <c r="H1442" i="1"/>
  <c r="G1442" i="1"/>
  <c r="G1446" i="1"/>
  <c r="H1446" i="1"/>
  <c r="J1450" i="1"/>
  <c r="G1455" i="1"/>
  <c r="H1455" i="1"/>
  <c r="H1463" i="1"/>
  <c r="I1463" i="1" s="1"/>
  <c r="J1463" i="1"/>
  <c r="J1464" i="1"/>
  <c r="G1468" i="1"/>
  <c r="H1468" i="1"/>
  <c r="G1471" i="1"/>
  <c r="I1471" i="1" s="1"/>
  <c r="H1476" i="1"/>
  <c r="I1476" i="1" s="1"/>
  <c r="J1476" i="1"/>
  <c r="G1487" i="1"/>
  <c r="G1495" i="1"/>
  <c r="G1503" i="1"/>
  <c r="G1511" i="1"/>
  <c r="H1526" i="1"/>
  <c r="G1526" i="1"/>
  <c r="H1534" i="1"/>
  <c r="G1534" i="1"/>
  <c r="H1542" i="1"/>
  <c r="G1542" i="1"/>
  <c r="H1550" i="1"/>
  <c r="G1550" i="1"/>
  <c r="H1558" i="1"/>
  <c r="G1558" i="1"/>
  <c r="G1449" i="1"/>
  <c r="I1449" i="1" s="1"/>
  <c r="J1449" i="1"/>
  <c r="G1453" i="1"/>
  <c r="G1457" i="1"/>
  <c r="I1457" i="1" s="1"/>
  <c r="J1457" i="1"/>
  <c r="G1461" i="1"/>
  <c r="H1481" i="1"/>
  <c r="G1486" i="1"/>
  <c r="H1489" i="1"/>
  <c r="G1494" i="1"/>
  <c r="H1497" i="1"/>
  <c r="G1502" i="1"/>
  <c r="H1505" i="1"/>
  <c r="G1510" i="1"/>
  <c r="H1513" i="1"/>
  <c r="H1521" i="1"/>
  <c r="H1571" i="1"/>
  <c r="H1579" i="1"/>
  <c r="D7" i="4"/>
  <c r="F134" i="4"/>
  <c r="D133" i="4"/>
  <c r="E163" i="4"/>
  <c r="D224" i="4"/>
  <c r="E252" i="4"/>
  <c r="D248" i="1" s="1"/>
  <c r="G248" i="1" s="1"/>
  <c r="F264" i="4"/>
  <c r="D263" i="4"/>
  <c r="D299" i="4"/>
  <c r="D307" i="1"/>
  <c r="H307" i="1" s="1"/>
  <c r="E311" i="4"/>
  <c r="D306" i="1" s="1"/>
  <c r="G306" i="1" s="1"/>
  <c r="E344" i="4"/>
  <c r="D339" i="1" s="1"/>
  <c r="G339" i="1" s="1"/>
  <c r="F369" i="4"/>
  <c r="E472" i="4"/>
  <c r="D466" i="1" s="1"/>
  <c r="H466" i="1" s="1"/>
  <c r="D467" i="1"/>
  <c r="E515" i="4"/>
  <c r="D509" i="1" s="1"/>
  <c r="D567" i="4"/>
  <c r="D593" i="4"/>
  <c r="F594" i="4"/>
  <c r="D644" i="4"/>
  <c r="F8" i="5"/>
  <c r="D238" i="5"/>
  <c r="H21" i="9"/>
  <c r="G21" i="9"/>
  <c r="F216" i="4"/>
  <c r="D215" i="4"/>
  <c r="E263" i="4"/>
  <c r="D259" i="1" s="1"/>
  <c r="D359" i="1"/>
  <c r="H359" i="1" s="1"/>
  <c r="E363" i="4"/>
  <c r="F485" i="4"/>
  <c r="D484" i="4"/>
  <c r="F516" i="4"/>
  <c r="D515" i="4"/>
  <c r="E529" i="4"/>
  <c r="D529" i="1"/>
  <c r="H529" i="1" s="1"/>
  <c r="E12" i="5"/>
  <c r="F45" i="5"/>
  <c r="D12" i="5"/>
  <c r="D7" i="5" s="1"/>
  <c r="E118" i="5"/>
  <c r="D1096" i="1" s="1"/>
  <c r="D1097" i="1"/>
  <c r="G1097" i="1" s="1"/>
  <c r="E190" i="5"/>
  <c r="D1168" i="1"/>
  <c r="G1168" i="1" s="1"/>
  <c r="F198" i="5"/>
  <c r="D190" i="5"/>
  <c r="D1384" i="1"/>
  <c r="E89" i="6"/>
  <c r="D1383" i="1" s="1"/>
  <c r="F106" i="4"/>
  <c r="F311" i="4"/>
  <c r="E644" i="4"/>
  <c r="D638" i="1" s="1"/>
  <c r="D412" i="1"/>
  <c r="G412" i="1" s="1"/>
  <c r="E643" i="4"/>
  <c r="D637" i="1" s="1"/>
  <c r="F421" i="4"/>
  <c r="E484" i="4"/>
  <c r="D478" i="1" s="1"/>
  <c r="D479" i="1"/>
  <c r="H479" i="1" s="1"/>
  <c r="D529" i="4"/>
  <c r="F530" i="4"/>
  <c r="D562" i="1"/>
  <c r="G562" i="1" s="1"/>
  <c r="E567" i="4"/>
  <c r="D561" i="1" s="1"/>
  <c r="F626" i="4"/>
  <c r="D625" i="4"/>
  <c r="H289" i="9"/>
  <c r="E87" i="5"/>
  <c r="D1066" i="1"/>
  <c r="G1066" i="1" s="1"/>
  <c r="D1112" i="1"/>
  <c r="G1112" i="1" s="1"/>
  <c r="F134" i="5"/>
  <c r="E177" i="5"/>
  <c r="D1157" i="1"/>
  <c r="D1216" i="1"/>
  <c r="G1216" i="1" s="1"/>
  <c r="E238" i="5"/>
  <c r="D1299" i="1"/>
  <c r="E114" i="6"/>
  <c r="J1440" i="1"/>
  <c r="J1444" i="1"/>
  <c r="J1462" i="1"/>
  <c r="J1466" i="1"/>
  <c r="J1474" i="1"/>
  <c r="J1479" i="1"/>
  <c r="G1566" i="1"/>
  <c r="H1569" i="1"/>
  <c r="G1574" i="1"/>
  <c r="H1577" i="1"/>
  <c r="G187" i="9"/>
  <c r="E187" i="9" s="1"/>
  <c r="B187" i="9" s="1"/>
  <c r="D50" i="4"/>
  <c r="D82" i="4"/>
  <c r="D163" i="4"/>
  <c r="E196" i="4"/>
  <c r="D192" i="1" s="1"/>
  <c r="G192" i="1" s="1"/>
  <c r="D363" i="4"/>
  <c r="E421" i="4"/>
  <c r="G183" i="9"/>
  <c r="E183" i="9" s="1"/>
  <c r="B183" i="9" s="1"/>
  <c r="E593" i="4"/>
  <c r="D587" i="1" s="1"/>
  <c r="D593" i="1"/>
  <c r="F70" i="5"/>
  <c r="D69" i="5"/>
  <c r="F239" i="5"/>
  <c r="E35" i="6"/>
  <c r="E141" i="6" s="1"/>
  <c r="D1337" i="1"/>
  <c r="D89" i="6"/>
  <c r="F130" i="6"/>
  <c r="D129" i="6"/>
  <c r="D38" i="7"/>
  <c r="C1470" i="1"/>
  <c r="D42" i="8"/>
  <c r="H165" i="9"/>
  <c r="D643" i="4"/>
  <c r="F416" i="4"/>
  <c r="D459" i="4"/>
  <c r="F36" i="6"/>
  <c r="D35" i="6"/>
  <c r="F122" i="6"/>
  <c r="D114" i="6"/>
  <c r="E5" i="7"/>
  <c r="G171" i="9"/>
  <c r="E171" i="9" s="1"/>
  <c r="B171" i="9" s="1"/>
  <c r="G179" i="9"/>
  <c r="E179" i="9" s="1"/>
  <c r="B179" i="9" s="1"/>
  <c r="F402" i="4"/>
  <c r="D177" i="5"/>
  <c r="F180" i="5"/>
  <c r="F207" i="5"/>
  <c r="D206" i="5"/>
  <c r="D141" i="6"/>
  <c r="F5" i="6"/>
  <c r="F277" i="9"/>
  <c r="B25" i="9"/>
  <c r="B29" i="9"/>
  <c r="B33" i="9"/>
  <c r="B37" i="9"/>
  <c r="B41" i="9"/>
  <c r="B45" i="9"/>
  <c r="B49" i="9"/>
  <c r="B53" i="9"/>
  <c r="B57" i="9"/>
  <c r="B61" i="9"/>
  <c r="B65" i="9"/>
  <c r="B69" i="9"/>
  <c r="B73" i="9"/>
  <c r="B77" i="9"/>
  <c r="B81" i="9"/>
  <c r="B85" i="9"/>
  <c r="B89" i="9"/>
  <c r="G167" i="9"/>
  <c r="E167" i="9" s="1"/>
  <c r="B167" i="9" s="1"/>
  <c r="G175" i="9"/>
  <c r="E175" i="9" s="1"/>
  <c r="B175" i="9" s="1"/>
  <c r="E146" i="5"/>
  <c r="D1124" i="1" s="1"/>
  <c r="E290" i="9"/>
  <c r="B29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1" i="9"/>
  <c r="E191" i="9" s="1"/>
  <c r="B191" i="9" s="1"/>
  <c r="G165" i="9"/>
  <c r="E165" i="9" s="1"/>
  <c r="B165" i="9" s="1"/>
  <c r="G164" i="9"/>
  <c r="E164" i="9" s="1"/>
  <c r="B164" i="9" s="1"/>
  <c r="G279" i="9"/>
  <c r="E279" i="9" s="1"/>
  <c r="B279" i="9" s="1"/>
  <c r="G192" i="9"/>
  <c r="E192" i="9" s="1"/>
  <c r="B192" i="9" s="1"/>
  <c r="G189" i="9"/>
  <c r="E189" i="9" s="1"/>
  <c r="B189" i="9" s="1"/>
  <c r="G185" i="9"/>
  <c r="E185" i="9" s="1"/>
  <c r="B185" i="9" s="1"/>
  <c r="G181" i="9"/>
  <c r="E181" i="9" s="1"/>
  <c r="B181" i="9" s="1"/>
  <c r="G177" i="9"/>
  <c r="E177" i="9" s="1"/>
  <c r="B177" i="9" s="1"/>
  <c r="G173" i="9"/>
  <c r="E173" i="9" s="1"/>
  <c r="B173" i="9" s="1"/>
  <c r="G169" i="9"/>
  <c r="E169" i="9" s="1"/>
  <c r="B169" i="9" s="1"/>
  <c r="G280" i="9"/>
  <c r="E280" i="9" s="1"/>
  <c r="B280" i="9" s="1"/>
  <c r="G190" i="9"/>
  <c r="E190" i="9" s="1"/>
  <c r="B190" i="9" s="1"/>
  <c r="G186" i="9"/>
  <c r="E186" i="9" s="1"/>
  <c r="B186" i="9" s="1"/>
  <c r="G182" i="9"/>
  <c r="E182" i="9" s="1"/>
  <c r="B182" i="9" s="1"/>
  <c r="G178" i="9"/>
  <c r="E178" i="9" s="1"/>
  <c r="B178" i="9" s="1"/>
  <c r="G174" i="9"/>
  <c r="E174" i="9" s="1"/>
  <c r="B174" i="9" s="1"/>
  <c r="G170" i="9"/>
  <c r="E170" i="9" s="1"/>
  <c r="B170" i="9" s="1"/>
  <c r="H166" i="9"/>
  <c r="G163" i="9"/>
  <c r="E163" i="9" s="1"/>
  <c r="B163" i="9" s="1"/>
  <c r="G162" i="9"/>
  <c r="E162" i="9" s="1"/>
  <c r="B162" i="9" s="1"/>
  <c r="G161" i="9"/>
  <c r="E161" i="9" s="1"/>
  <c r="B161" i="9" s="1"/>
  <c r="I10" i="9"/>
  <c r="E96" i="9"/>
  <c r="B96" i="9" s="1"/>
  <c r="B100" i="9"/>
  <c r="B104" i="9"/>
  <c r="B108" i="9"/>
  <c r="B112" i="9"/>
  <c r="B116" i="9"/>
  <c r="B120" i="9"/>
  <c r="B124" i="9"/>
  <c r="B128" i="9"/>
  <c r="B132" i="9"/>
  <c r="B136" i="9"/>
  <c r="B140" i="9"/>
  <c r="B144" i="9"/>
  <c r="B148" i="9"/>
  <c r="B152" i="9"/>
  <c r="B156" i="9"/>
  <c r="B160" i="9"/>
  <c r="E289" i="9"/>
  <c r="B289"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7" i="9"/>
  <c r="B147" i="9" s="1"/>
  <c r="E151" i="9"/>
  <c r="B151" i="9" s="1"/>
  <c r="E155" i="9"/>
  <c r="B155" i="9" s="1"/>
  <c r="E159" i="9"/>
  <c r="B159" i="9" s="1"/>
  <c r="G166" i="9"/>
  <c r="E166" i="9" s="1"/>
  <c r="B166" i="9" s="1"/>
  <c r="G168" i="9"/>
  <c r="E168" i="9" s="1"/>
  <c r="B168" i="9" s="1"/>
  <c r="G172" i="9"/>
  <c r="E172" i="9" s="1"/>
  <c r="B172" i="9" s="1"/>
  <c r="G176" i="9"/>
  <c r="E176" i="9" s="1"/>
  <c r="B176" i="9" s="1"/>
  <c r="G180" i="9"/>
  <c r="E180" i="9" s="1"/>
  <c r="B180" i="9" s="1"/>
  <c r="G184" i="9"/>
  <c r="E184" i="9" s="1"/>
  <c r="B184" i="9" s="1"/>
  <c r="G188" i="9"/>
  <c r="E188" i="9" s="1"/>
  <c r="B188" i="9" s="1"/>
  <c r="M213" i="9"/>
  <c r="B216" i="9"/>
  <c r="B232" i="9"/>
  <c r="B248" i="9"/>
  <c r="B264" i="9"/>
  <c r="E285" i="9"/>
  <c r="B285" i="9" s="1"/>
  <c r="F219" i="9"/>
  <c r="B219" i="9" s="1"/>
  <c r="F227" i="9"/>
  <c r="B227" i="9" s="1"/>
  <c r="F235" i="9"/>
  <c r="B235" i="9" s="1"/>
  <c r="F243" i="9"/>
  <c r="B243" i="9" s="1"/>
  <c r="F251" i="9"/>
  <c r="B251" i="9" s="1"/>
  <c r="F259" i="9"/>
  <c r="B259" i="9" s="1"/>
  <c r="F267" i="9"/>
  <c r="B267" i="9" s="1"/>
  <c r="B281" i="9"/>
  <c r="F218" i="9"/>
  <c r="B218" i="9" s="1"/>
  <c r="F226" i="9"/>
  <c r="B226" i="9" s="1"/>
  <c r="F234" i="9"/>
  <c r="B234" i="9" s="1"/>
  <c r="F242" i="9"/>
  <c r="B242" i="9" s="1"/>
  <c r="F250" i="9"/>
  <c r="B250" i="9" s="1"/>
  <c r="F258" i="9"/>
  <c r="B258" i="9" s="1"/>
  <c r="F266" i="9"/>
  <c r="B266" i="9" s="1"/>
  <c r="D43" i="8" l="1"/>
  <c r="G312" i="9" s="1"/>
  <c r="E312" i="9" s="1"/>
  <c r="B312" i="9" s="1"/>
  <c r="H1524" i="1"/>
  <c r="G1524" i="1"/>
  <c r="H1525" i="1"/>
  <c r="C1437" i="1"/>
  <c r="D5" i="7"/>
  <c r="F258" i="5"/>
  <c r="C1235" i="1"/>
  <c r="G1223" i="1"/>
  <c r="H1223" i="1"/>
  <c r="E298" i="4"/>
  <c r="D293" i="1" s="1"/>
  <c r="F252" i="4"/>
  <c r="F152" i="4"/>
  <c r="I16" i="3"/>
  <c r="G317" i="9"/>
  <c r="E317" i="9" s="1"/>
  <c r="D1435" i="1"/>
  <c r="I28" i="3"/>
  <c r="H20" i="3"/>
  <c r="C985" i="1"/>
  <c r="F213" i="9"/>
  <c r="B213" i="9" s="1"/>
  <c r="G307" i="9"/>
  <c r="F177" i="5"/>
  <c r="D176" i="5"/>
  <c r="C1154" i="1"/>
  <c r="D1436" i="1"/>
  <c r="I29" i="3"/>
  <c r="F643" i="4"/>
  <c r="C637" i="1"/>
  <c r="H1470" i="1"/>
  <c r="G1470" i="1"/>
  <c r="F89" i="6"/>
  <c r="C1383" i="1"/>
  <c r="D68" i="5"/>
  <c r="F69" i="5"/>
  <c r="C1047" i="1"/>
  <c r="F163" i="4"/>
  <c r="D151" i="4"/>
  <c r="C159" i="1"/>
  <c r="H307" i="9"/>
  <c r="D1154" i="1"/>
  <c r="E176" i="5"/>
  <c r="D1065" i="1"/>
  <c r="E68" i="5"/>
  <c r="H1384" i="1"/>
  <c r="G1384" i="1"/>
  <c r="H309" i="9"/>
  <c r="D1167" i="1"/>
  <c r="F515" i="4"/>
  <c r="C509" i="1"/>
  <c r="D358" i="1"/>
  <c r="E350" i="4"/>
  <c r="F215" i="4"/>
  <c r="C211" i="1"/>
  <c r="F567" i="4"/>
  <c r="C561" i="1"/>
  <c r="F299" i="4"/>
  <c r="D298" i="4"/>
  <c r="C294" i="1"/>
  <c r="F224" i="4"/>
  <c r="C220" i="1"/>
  <c r="F7" i="4"/>
  <c r="D6" i="4"/>
  <c r="C3" i="1"/>
  <c r="G1299" i="1"/>
  <c r="I1459" i="1"/>
  <c r="I1477" i="1"/>
  <c r="I1447" i="1"/>
  <c r="H1216" i="1"/>
  <c r="H192" i="1"/>
  <c r="G307" i="1"/>
  <c r="G529" i="1"/>
  <c r="H306" i="1"/>
  <c r="G310" i="9"/>
  <c r="E310" i="9" s="1"/>
  <c r="B310" i="9" s="1"/>
  <c r="F206" i="5"/>
  <c r="C1183" i="1"/>
  <c r="H27" i="3"/>
  <c r="F114" i="6"/>
  <c r="C1408" i="1"/>
  <c r="F146" i="5"/>
  <c r="H31" i="3"/>
  <c r="C1469" i="1"/>
  <c r="G1337" i="1"/>
  <c r="H1337" i="1"/>
  <c r="E420" i="4"/>
  <c r="D415" i="1"/>
  <c r="F82" i="4"/>
  <c r="C78" i="1"/>
  <c r="E237" i="5"/>
  <c r="D1215" i="1"/>
  <c r="G309" i="9"/>
  <c r="E309" i="9" s="1"/>
  <c r="B309" i="9" s="1"/>
  <c r="F190" i="5"/>
  <c r="C1167" i="1"/>
  <c r="E7" i="5"/>
  <c r="D990" i="1"/>
  <c r="G315" i="9"/>
  <c r="E315" i="9" s="1"/>
  <c r="F644" i="4"/>
  <c r="C638" i="1"/>
  <c r="F263" i="4"/>
  <c r="C259" i="1"/>
  <c r="E151" i="4"/>
  <c r="D159" i="1"/>
  <c r="I1468" i="1"/>
  <c r="I1446" i="1"/>
  <c r="F196" i="4"/>
  <c r="I1464" i="1"/>
  <c r="I1458" i="1"/>
  <c r="H1066" i="1"/>
  <c r="H1112" i="1"/>
  <c r="H248" i="1"/>
  <c r="H562" i="1"/>
  <c r="G359" i="1"/>
  <c r="G1124" i="1"/>
  <c r="H1124" i="1"/>
  <c r="F459" i="4"/>
  <c r="C453" i="1"/>
  <c r="I34" i="3"/>
  <c r="C1517" i="1"/>
  <c r="F129" i="6"/>
  <c r="C1423" i="1"/>
  <c r="D1329" i="1"/>
  <c r="I25" i="3"/>
  <c r="H593" i="1"/>
  <c r="G593" i="1"/>
  <c r="F363" i="4"/>
  <c r="D350" i="4"/>
  <c r="C358" i="1"/>
  <c r="F50" i="4"/>
  <c r="C46" i="1"/>
  <c r="D1408" i="1"/>
  <c r="I27" i="3"/>
  <c r="F625" i="4"/>
  <c r="C619" i="1"/>
  <c r="D420" i="4"/>
  <c r="I35" i="3"/>
  <c r="G1096" i="1"/>
  <c r="H1096" i="1"/>
  <c r="F484" i="4"/>
  <c r="C478" i="1"/>
  <c r="E21" i="9"/>
  <c r="F238" i="5"/>
  <c r="D237" i="5"/>
  <c r="C1215" i="1"/>
  <c r="H467" i="1"/>
  <c r="G467" i="1"/>
  <c r="F133" i="4"/>
  <c r="C129" i="1"/>
  <c r="I1455" i="1"/>
  <c r="I1442" i="1"/>
  <c r="I1450" i="1"/>
  <c r="H1299" i="1"/>
  <c r="H1097" i="1"/>
  <c r="G466" i="1"/>
  <c r="H28" i="3"/>
  <c r="F141" i="6"/>
  <c r="C1435" i="1"/>
  <c r="H25" i="3"/>
  <c r="F35" i="6"/>
  <c r="C1329" i="1"/>
  <c r="G1157" i="1"/>
  <c r="H1157" i="1"/>
  <c r="D528" i="4"/>
  <c r="F529" i="4"/>
  <c r="C523" i="1"/>
  <c r="F12" i="5"/>
  <c r="C990" i="1"/>
  <c r="D523" i="1"/>
  <c r="E528" i="4"/>
  <c r="F593" i="4"/>
  <c r="C587" i="1"/>
  <c r="H1168" i="1"/>
  <c r="G479" i="1"/>
  <c r="H412" i="1"/>
  <c r="H339" i="1"/>
  <c r="G313" i="9" l="1"/>
  <c r="E313" i="9" s="1"/>
  <c r="B313" i="9" s="1"/>
  <c r="C1518" i="1"/>
  <c r="H11" i="3" s="1"/>
  <c r="K1450" i="9"/>
  <c r="C1436" i="1"/>
  <c r="H1436" i="1" s="1"/>
  <c r="H29" i="3"/>
  <c r="G1437" i="1"/>
  <c r="H1437" i="1"/>
  <c r="H1235" i="1"/>
  <c r="G1235" i="1"/>
  <c r="E412" i="4"/>
  <c r="E407" i="4"/>
  <c r="D402" i="1" s="1"/>
  <c r="E636" i="4"/>
  <c r="D630" i="1" s="1"/>
  <c r="D522" i="1"/>
  <c r="H523" i="1"/>
  <c r="G523" i="1"/>
  <c r="H129" i="1"/>
  <c r="G129" i="1"/>
  <c r="D408" i="4"/>
  <c r="F350" i="4"/>
  <c r="C345" i="1"/>
  <c r="B315" i="9"/>
  <c r="E314" i="9"/>
  <c r="I10" i="3" s="1"/>
  <c r="H1183" i="1"/>
  <c r="G1183" i="1"/>
  <c r="H3" i="1"/>
  <c r="G3" i="1"/>
  <c r="D345" i="1"/>
  <c r="E408" i="4"/>
  <c r="D403" i="1" s="1"/>
  <c r="F528" i="4"/>
  <c r="D636" i="4"/>
  <c r="C522" i="1"/>
  <c r="H1435" i="1"/>
  <c r="G1435" i="1"/>
  <c r="G478" i="1"/>
  <c r="H478" i="1"/>
  <c r="H1423" i="1"/>
  <c r="G1423" i="1"/>
  <c r="G638" i="1"/>
  <c r="H638" i="1"/>
  <c r="D985" i="1"/>
  <c r="G985" i="1" s="1"/>
  <c r="E6" i="5"/>
  <c r="I20" i="3"/>
  <c r="H415" i="1"/>
  <c r="G415" i="1"/>
  <c r="G1469" i="1"/>
  <c r="H1469" i="1"/>
  <c r="F298" i="4"/>
  <c r="D407" i="4"/>
  <c r="C293" i="1"/>
  <c r="H211" i="1"/>
  <c r="G211" i="1"/>
  <c r="H509" i="1"/>
  <c r="G509" i="1"/>
  <c r="E175" i="5"/>
  <c r="D1152" i="1" s="1"/>
  <c r="D1153" i="1"/>
  <c r="I22" i="3"/>
  <c r="H19" i="9"/>
  <c r="E19" i="9" s="1"/>
  <c r="B19" i="9" s="1"/>
  <c r="H17" i="3"/>
  <c r="D289" i="4"/>
  <c r="D290" i="4" s="1"/>
  <c r="F151" i="4"/>
  <c r="C147" i="1"/>
  <c r="H21" i="3"/>
  <c r="F68" i="5"/>
  <c r="C1046" i="1"/>
  <c r="G1436" i="1"/>
  <c r="E307" i="9"/>
  <c r="B307" i="9" s="1"/>
  <c r="D6" i="5"/>
  <c r="G1215" i="1"/>
  <c r="H1215" i="1"/>
  <c r="G1517" i="1"/>
  <c r="H1517" i="1"/>
  <c r="H259" i="1"/>
  <c r="G259" i="1"/>
  <c r="G587" i="1"/>
  <c r="H587" i="1"/>
  <c r="H990" i="1"/>
  <c r="G990" i="1"/>
  <c r="H1329" i="1"/>
  <c r="G1329" i="1"/>
  <c r="D407" i="1"/>
  <c r="E639" i="4"/>
  <c r="B21" i="9"/>
  <c r="H358" i="1"/>
  <c r="G358" i="1"/>
  <c r="E289" i="4"/>
  <c r="I17" i="3"/>
  <c r="D147" i="1"/>
  <c r="G1167" i="1"/>
  <c r="H1167" i="1"/>
  <c r="D1214" i="1"/>
  <c r="I23" i="3"/>
  <c r="E635" i="4"/>
  <c r="D629" i="1" s="1"/>
  <c r="D414" i="1"/>
  <c r="H220" i="1"/>
  <c r="G220" i="1"/>
  <c r="H1383" i="1"/>
  <c r="G1383" i="1"/>
  <c r="G637" i="1"/>
  <c r="H637" i="1"/>
  <c r="H1154" i="1"/>
  <c r="G1154" i="1"/>
  <c r="F7" i="5"/>
  <c r="E316" i="9"/>
  <c r="B317" i="9"/>
  <c r="D635" i="4"/>
  <c r="F420" i="4"/>
  <c r="C414" i="1"/>
  <c r="H453" i="1"/>
  <c r="G453" i="1"/>
  <c r="H78" i="1"/>
  <c r="G78" i="1"/>
  <c r="H561" i="1"/>
  <c r="G561" i="1"/>
  <c r="D1046" i="1"/>
  <c r="I21" i="3"/>
  <c r="G1047" i="1"/>
  <c r="H1047" i="1"/>
  <c r="F176" i="5"/>
  <c r="H22" i="3"/>
  <c r="D175" i="5"/>
  <c r="C1153" i="1"/>
  <c r="F237" i="5"/>
  <c r="H23" i="3"/>
  <c r="C1214" i="1"/>
  <c r="G619" i="1"/>
  <c r="H619" i="1"/>
  <c r="G46" i="1"/>
  <c r="H46" i="1"/>
  <c r="G1408" i="1"/>
  <c r="H1408" i="1"/>
  <c r="F6" i="4"/>
  <c r="H16" i="3"/>
  <c r="D412" i="4"/>
  <c r="C2" i="1"/>
  <c r="H294" i="1"/>
  <c r="G294" i="1"/>
  <c r="G1065" i="1"/>
  <c r="H1065" i="1"/>
  <c r="H159" i="1"/>
  <c r="G159" i="1"/>
  <c r="H985" i="1"/>
  <c r="H9" i="3"/>
  <c r="G1518" i="1" l="1"/>
  <c r="E311" i="9"/>
  <c r="I11" i="3" s="1"/>
  <c r="H1518" i="1"/>
  <c r="K3" i="9"/>
  <c r="I9" i="3"/>
  <c r="H1153" i="1"/>
  <c r="G1153" i="1"/>
  <c r="F635" i="4"/>
  <c r="C629" i="1"/>
  <c r="D285" i="1"/>
  <c r="E413" i="4"/>
  <c r="E291" i="4"/>
  <c r="D287" i="1" s="1"/>
  <c r="E290" i="4"/>
  <c r="D413" i="4"/>
  <c r="F289" i="4"/>
  <c r="D291" i="4"/>
  <c r="C285" i="1"/>
  <c r="G522" i="1"/>
  <c r="H522" i="1"/>
  <c r="F290" i="4"/>
  <c r="C286" i="1"/>
  <c r="H2" i="1"/>
  <c r="G2" i="1"/>
  <c r="G1214" i="1"/>
  <c r="H1214" i="1"/>
  <c r="F175" i="5"/>
  <c r="C1152" i="1"/>
  <c r="F636" i="4"/>
  <c r="C630" i="1"/>
  <c r="F408" i="4"/>
  <c r="C403" i="1"/>
  <c r="H414" i="1"/>
  <c r="G414" i="1"/>
  <c r="N3" i="9"/>
  <c r="H147" i="1"/>
  <c r="G147" i="1"/>
  <c r="G293" i="1"/>
  <c r="H293" i="1"/>
  <c r="H278" i="9"/>
  <c r="D984" i="1"/>
  <c r="D639" i="4"/>
  <c r="D414" i="4"/>
  <c r="F412" i="4"/>
  <c r="C407" i="1"/>
  <c r="D633" i="1"/>
  <c r="G278" i="9"/>
  <c r="G284" i="9"/>
  <c r="E284" i="9" s="1"/>
  <c r="B284" i="9" s="1"/>
  <c r="F6" i="5"/>
  <c r="C984" i="1"/>
  <c r="G1046" i="1"/>
  <c r="H1046" i="1"/>
  <c r="F407" i="4"/>
  <c r="C402" i="1"/>
  <c r="G345" i="1"/>
  <c r="H345" i="1"/>
  <c r="E278" i="9" l="1"/>
  <c r="B278" i="9" s="1"/>
  <c r="H8" i="3"/>
  <c r="H984" i="1"/>
  <c r="G984" i="1"/>
  <c r="F414" i="4"/>
  <c r="C409" i="1"/>
  <c r="F639" i="4"/>
  <c r="C633" i="1"/>
  <c r="E640" i="4"/>
  <c r="E415" i="4"/>
  <c r="D410" i="1" s="1"/>
  <c r="D408" i="1"/>
  <c r="E414" i="4"/>
  <c r="D409" i="1" s="1"/>
  <c r="H407" i="1"/>
  <c r="G407" i="1"/>
  <c r="H630" i="1"/>
  <c r="G630" i="1"/>
  <c r="D640" i="4"/>
  <c r="D641" i="4" s="1"/>
  <c r="D415" i="4"/>
  <c r="F413" i="4"/>
  <c r="C408" i="1"/>
  <c r="E277" i="9"/>
  <c r="H285" i="1"/>
  <c r="G285" i="1"/>
  <c r="D286" i="1"/>
  <c r="H286" i="1" s="1"/>
  <c r="H629" i="1"/>
  <c r="G629" i="1"/>
  <c r="H402" i="1"/>
  <c r="G402" i="1"/>
  <c r="G403" i="1"/>
  <c r="H403" i="1"/>
  <c r="G1152" i="1"/>
  <c r="H1152" i="1"/>
  <c r="F291" i="4"/>
  <c r="C287" i="1"/>
  <c r="F641" i="4" l="1"/>
  <c r="C635" i="1"/>
  <c r="H408" i="1"/>
  <c r="G408" i="1"/>
  <c r="H633" i="1"/>
  <c r="G633" i="1"/>
  <c r="G286" i="1"/>
  <c r="D642" i="4"/>
  <c r="F640" i="4"/>
  <c r="C634" i="1"/>
  <c r="D634" i="1"/>
  <c r="E642" i="4"/>
  <c r="E641" i="4"/>
  <c r="H409" i="1"/>
  <c r="G409" i="1"/>
  <c r="H287" i="1"/>
  <c r="G287" i="1"/>
  <c r="F415" i="4"/>
  <c r="C410" i="1"/>
  <c r="M3" i="9"/>
  <c r="I8" i="3"/>
  <c r="G634" i="1" l="1"/>
  <c r="H634" i="1"/>
  <c r="D636" i="1"/>
  <c r="E646" i="4"/>
  <c r="E645" i="4"/>
  <c r="D635" i="1"/>
  <c r="F642" i="4"/>
  <c r="D646" i="4"/>
  <c r="C636" i="1"/>
  <c r="G410" i="1"/>
  <c r="H410" i="1"/>
  <c r="D645" i="4"/>
  <c r="H7" i="3" l="1"/>
  <c r="D640" i="1"/>
  <c r="I19" i="3"/>
  <c r="H636" i="1"/>
  <c r="G636" i="1"/>
  <c r="D639" i="1"/>
  <c r="I18" i="3"/>
  <c r="F645" i="4"/>
  <c r="H18" i="3"/>
  <c r="C639" i="1"/>
  <c r="G276" i="9"/>
  <c r="E276" i="9" s="1"/>
  <c r="B276" i="9" s="1"/>
  <c r="H19" i="3"/>
  <c r="F646" i="4"/>
  <c r="C640" i="1"/>
  <c r="G635" i="1"/>
  <c r="H635" i="1"/>
  <c r="H640" i="1" l="1"/>
  <c r="G640" i="1"/>
  <c r="H639" i="1"/>
  <c r="G639" i="1"/>
  <c r="J3" i="9"/>
  <c r="M272" i="9" l="1"/>
  <c r="G274" i="9"/>
  <c r="H274" i="9"/>
  <c r="L272" i="9"/>
  <c r="H18" i="9"/>
  <c r="G18" i="9"/>
  <c r="L15" i="9"/>
  <c r="K9" i="9"/>
  <c r="G17" i="9"/>
  <c r="J8" i="9"/>
  <c r="H16" i="9"/>
  <c r="J7" i="9"/>
  <c r="J12" i="9"/>
  <c r="K6" i="9"/>
  <c r="I17" i="9"/>
  <c r="I6" i="9"/>
  <c r="K12" i="9"/>
  <c r="K13" i="9"/>
  <c r="I7" i="9"/>
  <c r="L16" i="9"/>
  <c r="K11" i="9"/>
  <c r="J17" i="9"/>
  <c r="K10" i="9"/>
  <c r="I8" i="9"/>
  <c r="K8" i="9"/>
  <c r="J13" i="9"/>
  <c r="H17" i="9"/>
  <c r="I11" i="9"/>
  <c r="J6" i="9"/>
  <c r="H15" i="9"/>
  <c r="I13" i="9"/>
  <c r="I12" i="9"/>
  <c r="K7" i="9"/>
  <c r="J11" i="9"/>
  <c r="J9" i="9"/>
  <c r="M16" i="9"/>
  <c r="J10" i="9"/>
  <c r="K5" i="9"/>
  <c r="I5" i="9"/>
  <c r="G15" i="9"/>
  <c r="M15" i="9"/>
  <c r="I9" i="9"/>
  <c r="G16" i="9"/>
  <c r="J5" i="9"/>
  <c r="E15" i="9" l="1"/>
  <c r="E274" i="9"/>
  <c r="E20" i="9" s="1"/>
  <c r="I7" i="3" s="1"/>
  <c r="E10" i="9"/>
  <c r="B10" i="9" s="1"/>
  <c r="E16" i="9"/>
  <c r="E17" i="9"/>
  <c r="B17" i="9" s="1"/>
  <c r="E13" i="9"/>
  <c r="B13" i="9" s="1"/>
  <c r="E12" i="9"/>
  <c r="B12" i="9" s="1"/>
  <c r="E6" i="9"/>
  <c r="B6" i="9" s="1"/>
  <c r="F272" i="9"/>
  <c r="E11" i="9"/>
  <c r="B11" i="9" s="1"/>
  <c r="F16" i="9"/>
  <c r="E5" i="9"/>
  <c r="E7" i="9"/>
  <c r="B7" i="9" s="1"/>
  <c r="F15" i="9"/>
  <c r="E8" i="9"/>
  <c r="B8" i="9" s="1"/>
  <c r="E9" i="9"/>
  <c r="B9" i="9" s="1"/>
  <c r="E18" i="9"/>
  <c r="B18" i="9" s="1"/>
  <c r="B274" i="9" l="1"/>
  <c r="B16" i="9"/>
  <c r="F14" i="9"/>
  <c r="E14" i="9"/>
  <c r="B5" i="9"/>
  <c r="E4" i="9"/>
  <c r="B15" i="9"/>
  <c r="B272" i="9"/>
  <c r="F20" i="9"/>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<sst xmlns="http://schemas.openxmlformats.org/spreadsheetml/2006/main" count="4369" uniqueCount="3421">
  <si>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</si>
  <si>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</si>
  <si>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</si>
  <si>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</si>
  <si>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</si>
  <si>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</si>
  <si>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</si>
  <si>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</si>
  <si>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</si>
  <si>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</si>
  <si>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</si>
  <si>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</si>
  <si>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</si>
  <si>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</si>
  <si>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</si>
  <si>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</si>
  <si>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</si>
  <si>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</si>
  <si>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</si>
  <si>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</si>
  <si>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</si>
  <si>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</si>
  <si>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</si>
  <si>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</si>
  <si>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</si>
  <si>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</si>
  <si>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</si>
  <si>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</si>
  <si>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</si>
  <si>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</si>
  <si>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</si>
  <si>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ZAGREBU - FILOZOFSKI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</si>
  <si>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</si>
  <si>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</si>
  <si>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</si>
  <si>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</si>
  <si>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</si>
  <si>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</si>
  <si>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</si>
  <si>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</si>
  <si>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</si>
  <si>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</si>
  <si>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</si>
  <si>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</si>
  <si>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</si>
  <si>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</si>
  <si>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</si>
  <si>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</si>
  <si>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</si>
  <si>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1958 - SVEUČILIŠTE U ZAGREBU - FILOZOFSKI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</si>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</sst>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26972031.219999999</v>
      </c>
      <c r="D2" s="6">
        <f>'PR-RAS'!E6</f>
        <v>33195445.099999998</v>
      </c>
      <c r="E2" s="6">
        <v>0</v>
      </c>
      <c r="F2" s="6">
        <v>0</v>
      </c>
      <c r="G2" s="7">
        <f t="shared" ref="G2:G264" si="0">(B2/1000)*(C2*1+D2*2)</f>
        <v>93362.921419999984</v>
      </c>
      <c r="H2" s="7">
        <f t="shared" ref="H2:H264" si="1">ABS(C2-ROUND(C2,0))+ABS(D2-ROUND(D2,0))</f>
        <v>0.31999999657273293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2024837.44</v>
      </c>
      <c r="D46" s="1">
        <f>'PR-RAS'!E50</f>
        <v>6095606.2999999998</v>
      </c>
      <c r="E46" s="1">
        <v>0</v>
      </c>
      <c r="F46" s="1">
        <v>0</v>
      </c>
      <c r="G46" s="2">
        <f t="shared" si="0"/>
        <v>639722.25179999997</v>
      </c>
      <c r="H46" s="2">
        <f t="shared" si="1"/>
        <v>0.73999999975785613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9205.7000000000007</v>
      </c>
      <c r="D47" s="1">
        <f>'PR-RAS'!E51</f>
        <v>29362.34</v>
      </c>
      <c r="E47" s="1">
        <v>0</v>
      </c>
      <c r="F47" s="1">
        <v>0</v>
      </c>
      <c r="G47" s="2">
        <f t="shared" si="0"/>
        <v>3124.7974800000002</v>
      </c>
      <c r="H47" s="2">
        <f t="shared" si="1"/>
        <v>0.63999999999941792</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9205.7000000000007</v>
      </c>
      <c r="D48" s="1">
        <f>'PR-RAS'!E52</f>
        <v>28532.23</v>
      </c>
      <c r="E48" s="1">
        <v>0</v>
      </c>
      <c r="F48" s="1">
        <v>0</v>
      </c>
      <c r="G48" s="2">
        <f t="shared" si="0"/>
        <v>3114.6975200000002</v>
      </c>
      <c r="H48" s="2">
        <f t="shared" si="1"/>
        <v>0.52999999999883585</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830.11</v>
      </c>
      <c r="E49" s="1">
        <v>0</v>
      </c>
      <c r="F49" s="1">
        <v>0</v>
      </c>
      <c r="G49" s="2">
        <f t="shared" si="0"/>
        <v>79.690560000000005</v>
      </c>
      <c r="H49" s="2">
        <f t="shared" si="1"/>
        <v>0.11000000000001364</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576169.89999999991</v>
      </c>
      <c r="D50" s="1">
        <f>'PR-RAS'!E54</f>
        <v>4501690.22</v>
      </c>
      <c r="E50" s="1">
        <v>0</v>
      </c>
      <c r="F50" s="1">
        <v>0</v>
      </c>
      <c r="G50" s="2">
        <f t="shared" si="0"/>
        <v>469397.96666000003</v>
      </c>
      <c r="H50" s="2">
        <f t="shared" si="1"/>
        <v>0.31999999983236194</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64692.2</v>
      </c>
      <c r="D51" s="1">
        <f>'PR-RAS'!E55</f>
        <v>19897.46</v>
      </c>
      <c r="E51" s="1">
        <v>0</v>
      </c>
      <c r="F51" s="1">
        <v>0</v>
      </c>
      <c r="G51" s="2">
        <f t="shared" si="0"/>
        <v>5224.3559999999998</v>
      </c>
      <c r="H51" s="2">
        <f t="shared" si="1"/>
        <v>0.6599999999962165</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2087.87</v>
      </c>
      <c r="D52" s="1">
        <f>'PR-RAS'!E56</f>
        <v>0</v>
      </c>
      <c r="E52" s="1">
        <v>0</v>
      </c>
      <c r="F52" s="1">
        <v>0</v>
      </c>
      <c r="G52" s="2">
        <f t="shared" si="0"/>
        <v>106.48136999999998</v>
      </c>
      <c r="H52" s="2">
        <f t="shared" si="1"/>
        <v>0.13000000000010914</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493442.36</v>
      </c>
      <c r="D53" s="1">
        <f>'PR-RAS'!E57</f>
        <v>2288061.96</v>
      </c>
      <c r="E53" s="1">
        <v>0</v>
      </c>
      <c r="F53" s="1">
        <v>0</v>
      </c>
      <c r="G53" s="2">
        <f t="shared" si="0"/>
        <v>263617.44656000001</v>
      </c>
      <c r="H53" s="2">
        <f t="shared" si="1"/>
        <v>0.40000000002328306</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15947.47</v>
      </c>
      <c r="D54" s="1">
        <f>'PR-RAS'!E58</f>
        <v>2193730.7999999998</v>
      </c>
      <c r="E54" s="1">
        <v>0</v>
      </c>
      <c r="F54" s="1">
        <v>0</v>
      </c>
      <c r="G54" s="2">
        <f t="shared" si="0"/>
        <v>233380.68070999996</v>
      </c>
      <c r="H54" s="2">
        <f t="shared" si="1"/>
        <v>0.67000000018560968</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16723.07</v>
      </c>
      <c r="D64" s="1">
        <f>'PR-RAS'!E68</f>
        <v>11336.69</v>
      </c>
      <c r="E64" s="1">
        <v>0</v>
      </c>
      <c r="F64" s="1">
        <v>0</v>
      </c>
      <c r="G64" s="2">
        <f t="shared" si="0"/>
        <v>2481.9763499999999</v>
      </c>
      <c r="H64" s="2">
        <f t="shared" si="1"/>
        <v>0.37999999999919964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16723.07</v>
      </c>
      <c r="D65" s="1">
        <f>'PR-RAS'!E69</f>
        <v>11336.69</v>
      </c>
      <c r="E65" s="1">
        <v>0</v>
      </c>
      <c r="F65" s="1">
        <v>0</v>
      </c>
      <c r="G65" s="2">
        <f t="shared" si="0"/>
        <v>2521.3727999999996</v>
      </c>
      <c r="H65" s="2">
        <f t="shared" si="1"/>
        <v>0.37999999999919964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1422738.77</v>
      </c>
      <c r="D73" s="1">
        <f>'PR-RAS'!E77</f>
        <v>1553217.05</v>
      </c>
      <c r="E73" s="1">
        <v>0</v>
      </c>
      <c r="F73" s="1">
        <v>0</v>
      </c>
      <c r="G73" s="2">
        <f t="shared" si="0"/>
        <v>326100.44663999998</v>
      </c>
      <c r="H73" s="2">
        <f t="shared" si="1"/>
        <v>0.28000000002793968</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1171705.3</v>
      </c>
      <c r="D74" s="1">
        <f>'PR-RAS'!E78</f>
        <v>1208022.56</v>
      </c>
      <c r="E74" s="1">
        <v>0</v>
      </c>
      <c r="F74" s="1">
        <v>0</v>
      </c>
      <c r="G74" s="2">
        <f t="shared" si="0"/>
        <v>261905.78065999999</v>
      </c>
      <c r="H74" s="2">
        <f t="shared" si="1"/>
        <v>0.73999999999068677</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10617.82</v>
      </c>
      <c r="D75" s="1">
        <f>'PR-RAS'!E79</f>
        <v>43352.04</v>
      </c>
      <c r="E75" s="1">
        <v>0</v>
      </c>
      <c r="F75" s="1">
        <v>0</v>
      </c>
      <c r="G75" s="2">
        <f t="shared" si="0"/>
        <v>7201.8205999999991</v>
      </c>
      <c r="H75" s="2">
        <f t="shared" si="1"/>
        <v>0.22000000000116415</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240415.65</v>
      </c>
      <c r="D76" s="1">
        <f>'PR-RAS'!E80</f>
        <v>301842.45</v>
      </c>
      <c r="E76" s="1">
        <v>0</v>
      </c>
      <c r="F76" s="1">
        <v>0</v>
      </c>
      <c r="G76" s="2">
        <f t="shared" si="0"/>
        <v>63307.541250000002</v>
      </c>
      <c r="H76" s="2">
        <f t="shared" si="1"/>
        <v>0.8000000000174623</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3570.96</v>
      </c>
      <c r="D78" s="1">
        <f>'PR-RAS'!E82</f>
        <v>7136.39</v>
      </c>
      <c r="E78" s="1">
        <v>0</v>
      </c>
      <c r="F78" s="1">
        <v>0</v>
      </c>
      <c r="G78" s="2">
        <f t="shared" si="0"/>
        <v>1373.9679800000001</v>
      </c>
      <c r="H78" s="2">
        <f t="shared" si="1"/>
        <v>0.43000000000029104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3570.96</v>
      </c>
      <c r="D79" s="1">
        <f>'PR-RAS'!E83</f>
        <v>7136.39</v>
      </c>
      <c r="E79" s="1">
        <v>0</v>
      </c>
      <c r="F79" s="1">
        <v>0</v>
      </c>
      <c r="G79" s="2">
        <f t="shared" si="0"/>
        <v>1391.8117200000002</v>
      </c>
      <c r="H79" s="2">
        <f t="shared" si="1"/>
        <v>0.43000000000029104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48.21</v>
      </c>
      <c r="D81" s="1">
        <f>'PR-RAS'!E85</f>
        <v>20.72</v>
      </c>
      <c r="E81" s="1">
        <v>0</v>
      </c>
      <c r="F81" s="1">
        <v>0</v>
      </c>
      <c r="G81" s="2">
        <f t="shared" si="0"/>
        <v>7.1720000000000006</v>
      </c>
      <c r="H81" s="2">
        <f t="shared" si="1"/>
        <v>0.49000000000000199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3522.75</v>
      </c>
      <c r="D84" s="1">
        <f>'PR-RAS'!E88</f>
        <v>7115.67</v>
      </c>
      <c r="E84" s="1">
        <v>0</v>
      </c>
      <c r="F84" s="1">
        <v>0</v>
      </c>
      <c r="G84" s="2">
        <f t="shared" si="0"/>
        <v>1473.5894700000001</v>
      </c>
      <c r="H84" s="2">
        <f t="shared" si="1"/>
        <v>0.57999999999992724</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1186896.71</v>
      </c>
      <c r="D102" s="1">
        <f>'PR-RAS'!E106</f>
        <v>992973.14</v>
      </c>
      <c r="E102" s="1">
        <v>0</v>
      </c>
      <c r="F102" s="1">
        <v>0</v>
      </c>
      <c r="G102" s="2">
        <f t="shared" si="0"/>
        <v>320457.14199000003</v>
      </c>
      <c r="H102" s="2">
        <f t="shared" si="1"/>
        <v>0.43000000005122274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1186896.71</v>
      </c>
      <c r="D108" s="1">
        <f>'PR-RAS'!E112</f>
        <v>992973.14</v>
      </c>
      <c r="E108" s="1">
        <v>0</v>
      </c>
      <c r="F108" s="1">
        <v>0</v>
      </c>
      <c r="G108" s="2">
        <f t="shared" si="0"/>
        <v>339494.19993</v>
      </c>
      <c r="H108" s="2">
        <f t="shared" si="1"/>
        <v>0.43000000005122274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1164685.55</v>
      </c>
      <c r="D113" s="1">
        <f>'PR-RAS'!E117</f>
        <v>992973.14</v>
      </c>
      <c r="E113" s="1">
        <v>0</v>
      </c>
      <c r="F113" s="1">
        <v>0</v>
      </c>
      <c r="G113" s="2">
        <f t="shared" si="0"/>
        <v>352870.76496</v>
      </c>
      <c r="H113" s="2">
        <f t="shared" si="1"/>
        <v>0.58999999996740371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22211.16</v>
      </c>
      <c r="D115" s="1">
        <f>'PR-RAS'!E119</f>
        <v>0</v>
      </c>
      <c r="E115" s="1">
        <v>0</v>
      </c>
      <c r="F115" s="1">
        <v>0</v>
      </c>
      <c r="G115" s="2">
        <f t="shared" si="0"/>
        <v>2532.07224</v>
      </c>
      <c r="H115" s="2">
        <f t="shared" si="1"/>
        <v>0.15999999999985448</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954529.77</v>
      </c>
      <c r="D120" s="1">
        <f>'PR-RAS'!E124</f>
        <v>959984.19000000006</v>
      </c>
      <c r="E120" s="1">
        <v>0</v>
      </c>
      <c r="F120" s="1">
        <v>0</v>
      </c>
      <c r="G120" s="2">
        <f t="shared" si="0"/>
        <v>342065.27985000005</v>
      </c>
      <c r="H120" s="2">
        <f t="shared" si="1"/>
        <v>0.42000000004190952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879334.48</v>
      </c>
      <c r="D121" s="1">
        <f>'PR-RAS'!E125</f>
        <v>928601.02</v>
      </c>
      <c r="E121" s="1">
        <v>0</v>
      </c>
      <c r="F121" s="1">
        <v>0</v>
      </c>
      <c r="G121" s="2">
        <f t="shared" si="0"/>
        <v>328384.3824</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31055.200000000001</v>
      </c>
      <c r="D122" s="1">
        <f>'PR-RAS'!E126</f>
        <v>36458.160000000003</v>
      </c>
      <c r="E122" s="1">
        <v>0</v>
      </c>
      <c r="F122" s="1">
        <v>0</v>
      </c>
      <c r="G122" s="2">
        <f t="shared" si="0"/>
        <v>12580.55392</v>
      </c>
      <c r="H122" s="2">
        <f t="shared" si="1"/>
        <v>0.36000000000422006</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848279.28</v>
      </c>
      <c r="D123" s="1">
        <f>'PR-RAS'!E127</f>
        <v>892142.86</v>
      </c>
      <c r="E123" s="1">
        <v>0</v>
      </c>
      <c r="F123" s="1">
        <v>0</v>
      </c>
      <c r="G123" s="2">
        <f t="shared" si="0"/>
        <v>321172.93</v>
      </c>
      <c r="H123" s="2">
        <f t="shared" si="1"/>
        <v>0.42000000004190952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75195.290000000008</v>
      </c>
      <c r="D124" s="1">
        <f>'PR-RAS'!E128</f>
        <v>31383.17</v>
      </c>
      <c r="E124" s="1">
        <v>0</v>
      </c>
      <c r="F124" s="1">
        <v>0</v>
      </c>
      <c r="G124" s="2">
        <f t="shared" si="0"/>
        <v>16969.280490000001</v>
      </c>
      <c r="H124" s="2">
        <f t="shared" si="1"/>
        <v>0.46000000000640284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69135.960000000006</v>
      </c>
      <c r="D125" s="1">
        <f>'PR-RAS'!E129</f>
        <v>29123.17</v>
      </c>
      <c r="E125" s="1">
        <v>0</v>
      </c>
      <c r="F125" s="1">
        <v>0</v>
      </c>
      <c r="G125" s="2">
        <f t="shared" si="0"/>
        <v>15795.405200000001</v>
      </c>
      <c r="H125" s="2">
        <f t="shared" si="1"/>
        <v>0.20999999999185093</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6059.33</v>
      </c>
      <c r="D126" s="1">
        <f>'PR-RAS'!E130</f>
        <v>2260</v>
      </c>
      <c r="E126" s="1">
        <v>0</v>
      </c>
      <c r="F126" s="1">
        <v>0</v>
      </c>
      <c r="G126" s="2">
        <f t="shared" si="0"/>
        <v>1322.41625</v>
      </c>
      <c r="H126" s="2">
        <f t="shared" si="1"/>
        <v>0.32999999999992724</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22802196.34</v>
      </c>
      <c r="D129" s="1">
        <f>'PR-RAS'!E133</f>
        <v>25139745.079999998</v>
      </c>
      <c r="E129" s="1">
        <v>0</v>
      </c>
      <c r="F129" s="1">
        <v>0</v>
      </c>
      <c r="G129" s="2">
        <f t="shared" si="0"/>
        <v>9354455.8719999995</v>
      </c>
      <c r="H129" s="2">
        <f t="shared" si="1"/>
        <v>0.41999999806284904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22802196.34</v>
      </c>
      <c r="D130" s="1">
        <f>'PR-RAS'!E134</f>
        <v>25139745.079999998</v>
      </c>
      <c r="E130" s="1">
        <v>0</v>
      </c>
      <c r="F130" s="1">
        <v>0</v>
      </c>
      <c r="G130" s="2">
        <f t="shared" si="0"/>
        <v>9427537.5584999993</v>
      </c>
      <c r="H130" s="2">
        <f t="shared" si="1"/>
        <v>0.41999999806284904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22799382.079999998</v>
      </c>
      <c r="D131" s="1">
        <f>'PR-RAS'!E135</f>
        <v>25139745.079999998</v>
      </c>
      <c r="E131" s="1">
        <v>0</v>
      </c>
      <c r="F131" s="1">
        <v>0</v>
      </c>
      <c r="G131" s="2">
        <f t="shared" si="0"/>
        <v>9500253.3912000004</v>
      </c>
      <c r="H131" s="2">
        <f t="shared" si="1"/>
        <v>0.15999999642372131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2814.26</v>
      </c>
      <c r="D132" s="1">
        <f>'PR-RAS'!E136</f>
        <v>0</v>
      </c>
      <c r="E132" s="1">
        <v>0</v>
      </c>
      <c r="F132" s="1">
        <v>0</v>
      </c>
      <c r="G132" s="2">
        <f t="shared" si="0"/>
        <v>368.66806000000003</v>
      </c>
      <c r="H132" s="2">
        <f t="shared" si="1"/>
        <v>0.26000000000021828</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28209635.159999989</v>
      </c>
      <c r="D147" s="1">
        <f>'PR-RAS'!E151</f>
        <v>30244643.260000002</v>
      </c>
      <c r="E147" s="1">
        <v>0</v>
      </c>
      <c r="F147" s="1">
        <v>0</v>
      </c>
      <c r="G147" s="2">
        <f t="shared" si="0"/>
        <v>12950042.565279998</v>
      </c>
      <c r="H147" s="2">
        <f t="shared" si="1"/>
        <v>0.41999999061226845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23188570.819999993</v>
      </c>
      <c r="D148" s="1">
        <f>'PR-RAS'!E152</f>
        <v>25392999.66</v>
      </c>
      <c r="E148" s="1">
        <v>0</v>
      </c>
      <c r="F148" s="1">
        <v>0</v>
      </c>
      <c r="G148" s="2">
        <f t="shared" si="0"/>
        <v>10874261.810579997</v>
      </c>
      <c r="H148" s="2">
        <f t="shared" si="1"/>
        <v>0.52000000700354576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19371329.719999995</v>
      </c>
      <c r="D149" s="1">
        <f>'PR-RAS'!E153</f>
        <v>21183797.949999999</v>
      </c>
      <c r="E149" s="1">
        <v>0</v>
      </c>
      <c r="F149" s="1">
        <v>0</v>
      </c>
      <c r="G149" s="2">
        <f t="shared" si="0"/>
        <v>9137360.9917599987</v>
      </c>
      <c r="H149" s="2">
        <f t="shared" si="1"/>
        <v>0.33000000566244125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19303798.579999998</v>
      </c>
      <c r="D150" s="1">
        <f>'PR-RAS'!E154</f>
        <v>21115028.289999999</v>
      </c>
      <c r="E150" s="1">
        <v>0</v>
      </c>
      <c r="F150" s="1">
        <v>0</v>
      </c>
      <c r="G150" s="2">
        <f t="shared" si="0"/>
        <v>9168544.4188399985</v>
      </c>
      <c r="H150" s="2">
        <f t="shared" si="1"/>
        <v>0.71000000089406967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49634.83</v>
      </c>
      <c r="D151" s="1">
        <f>'PR-RAS'!E155</f>
        <v>51480.78</v>
      </c>
      <c r="E151" s="1">
        <v>0</v>
      </c>
      <c r="F151" s="1">
        <v>0</v>
      </c>
      <c r="G151" s="2">
        <f t="shared" si="0"/>
        <v>22889.458500000001</v>
      </c>
      <c r="H151" s="2">
        <f t="shared" si="1"/>
        <v>0.38999999999941792</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17896.310000000001</v>
      </c>
      <c r="D152" s="1">
        <f>'PR-RAS'!E156</f>
        <v>17288.88</v>
      </c>
      <c r="E152" s="1">
        <v>0</v>
      </c>
      <c r="F152" s="1">
        <v>0</v>
      </c>
      <c r="G152" s="2">
        <f t="shared" si="0"/>
        <v>7923.5845700000009</v>
      </c>
      <c r="H152" s="2">
        <f t="shared" si="1"/>
        <v>0.43000000000029104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648292.11</v>
      </c>
      <c r="D154" s="1">
        <f>'PR-RAS'!E158</f>
        <v>730657.92</v>
      </c>
      <c r="E154" s="1">
        <v>0</v>
      </c>
      <c r="F154" s="1">
        <v>0</v>
      </c>
      <c r="G154" s="2">
        <f t="shared" si="0"/>
        <v>322770.01635000005</v>
      </c>
      <c r="H154" s="2">
        <f t="shared" si="1"/>
        <v>0.18999999994412065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3168948.99</v>
      </c>
      <c r="D155" s="1">
        <f>'PR-RAS'!E159</f>
        <v>3478543.79</v>
      </c>
      <c r="E155" s="1">
        <v>0</v>
      </c>
      <c r="F155" s="1">
        <v>0</v>
      </c>
      <c r="G155" s="2">
        <f t="shared" si="0"/>
        <v>1559409.6317799999</v>
      </c>
      <c r="H155" s="2">
        <f t="shared" si="1"/>
        <v>0.21999999973922968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3165106.64</v>
      </c>
      <c r="D157" s="1">
        <f>'PR-RAS'!E161</f>
        <v>3476794.55</v>
      </c>
      <c r="E157" s="1">
        <v>0</v>
      </c>
      <c r="F157" s="1">
        <v>0</v>
      </c>
      <c r="G157" s="2">
        <f t="shared" si="0"/>
        <v>1578516.53544</v>
      </c>
      <c r="H157" s="2">
        <f t="shared" si="1"/>
        <v>0.81000000005587935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3842.35</v>
      </c>
      <c r="D158" s="1">
        <f>'PR-RAS'!E162</f>
        <v>1749.24</v>
      </c>
      <c r="E158" s="1">
        <v>0</v>
      </c>
      <c r="F158" s="1">
        <v>0</v>
      </c>
      <c r="G158" s="2">
        <f t="shared" si="0"/>
        <v>1152.5103099999999</v>
      </c>
      <c r="H158" s="2">
        <f t="shared" si="1"/>
        <v>0.58999999999991815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4748707.12</v>
      </c>
      <c r="D159" s="1">
        <f>'PR-RAS'!E163</f>
        <v>3854539.69</v>
      </c>
      <c r="E159" s="1">
        <v>0</v>
      </c>
      <c r="F159" s="1">
        <v>0</v>
      </c>
      <c r="G159" s="2">
        <f t="shared" si="0"/>
        <v>1968330.267</v>
      </c>
      <c r="H159" s="2">
        <f t="shared" si="1"/>
        <v>0.43000000016763806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975614.43</v>
      </c>
      <c r="D160" s="1">
        <f>'PR-RAS'!E164</f>
        <v>981150.46</v>
      </c>
      <c r="E160" s="1">
        <v>0</v>
      </c>
      <c r="F160" s="1">
        <v>0</v>
      </c>
      <c r="G160" s="2">
        <f t="shared" si="0"/>
        <v>467128.54065000004</v>
      </c>
      <c r="H160" s="2">
        <f t="shared" si="1"/>
        <v>0.89000000001396984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525058.64</v>
      </c>
      <c r="D161" s="1">
        <f>'PR-RAS'!E165</f>
        <v>506826.1</v>
      </c>
      <c r="E161" s="1">
        <v>0</v>
      </c>
      <c r="F161" s="1">
        <v>0</v>
      </c>
      <c r="G161" s="2">
        <f t="shared" si="0"/>
        <v>246193.73439999999</v>
      </c>
      <c r="H161" s="2">
        <f t="shared" si="1"/>
        <v>0.4599999999627471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380404.38</v>
      </c>
      <c r="D162" s="1">
        <f>'PR-RAS'!E166</f>
        <v>392556.15</v>
      </c>
      <c r="E162" s="1">
        <v>0</v>
      </c>
      <c r="F162" s="1">
        <v>0</v>
      </c>
      <c r="G162" s="2">
        <f t="shared" si="0"/>
        <v>187648.18548000004</v>
      </c>
      <c r="H162" s="2">
        <f t="shared" si="1"/>
        <v>0.53000000002793968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69347.64</v>
      </c>
      <c r="D163" s="1">
        <f>'PR-RAS'!E167</f>
        <v>80914.61</v>
      </c>
      <c r="E163" s="1">
        <v>0</v>
      </c>
      <c r="F163" s="1">
        <v>0</v>
      </c>
      <c r="G163" s="2">
        <f t="shared" si="0"/>
        <v>37450.651319999997</v>
      </c>
      <c r="H163" s="2">
        <f t="shared" si="1"/>
        <v>0.75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803.77</v>
      </c>
      <c r="D164" s="1">
        <f>'PR-RAS'!E168</f>
        <v>853.6</v>
      </c>
      <c r="E164" s="1">
        <v>0</v>
      </c>
      <c r="F164" s="1">
        <v>0</v>
      </c>
      <c r="G164" s="2">
        <f t="shared" si="0"/>
        <v>409.28811000000007</v>
      </c>
      <c r="H164" s="2">
        <f t="shared" si="1"/>
        <v>0.62999999999999545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745260.59000000008</v>
      </c>
      <c r="D165" s="1">
        <f>'PR-RAS'!E169</f>
        <v>651555.23999999987</v>
      </c>
      <c r="E165" s="1">
        <v>0</v>
      </c>
      <c r="F165" s="1">
        <v>0</v>
      </c>
      <c r="G165" s="2">
        <f t="shared" si="0"/>
        <v>335932.85547999997</v>
      </c>
      <c r="H165" s="2">
        <f t="shared" si="1"/>
        <v>0.64999999979045242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195161.76</v>
      </c>
      <c r="D166" s="1">
        <f>'PR-RAS'!E170</f>
        <v>237636.37</v>
      </c>
      <c r="E166" s="1">
        <v>0</v>
      </c>
      <c r="F166" s="1">
        <v>0</v>
      </c>
      <c r="G166" s="2">
        <f t="shared" si="0"/>
        <v>110621.6925</v>
      </c>
      <c r="H166" s="2">
        <f t="shared" si="1"/>
        <v>0.60999999998603016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484637</v>
      </c>
      <c r="D168" s="1">
        <f>'PR-RAS'!E172</f>
        <v>368403.56</v>
      </c>
      <c r="E168" s="1">
        <v>0</v>
      </c>
      <c r="F168" s="1">
        <v>0</v>
      </c>
      <c r="G168" s="2">
        <f t="shared" si="0"/>
        <v>203981.16804000002</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57026.27</v>
      </c>
      <c r="D169" s="1">
        <f>'PR-RAS'!E173</f>
        <v>16871.939999999999</v>
      </c>
      <c r="E169" s="1">
        <v>0</v>
      </c>
      <c r="F169" s="1">
        <v>0</v>
      </c>
      <c r="G169" s="2">
        <f t="shared" si="0"/>
        <v>15249.385200000001</v>
      </c>
      <c r="H169" s="2">
        <f t="shared" si="1"/>
        <v>0.32999999999810825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5368.91</v>
      </c>
      <c r="D170" s="1">
        <f>'PR-RAS'!E174</f>
        <v>18743.939999999999</v>
      </c>
      <c r="E170" s="1">
        <v>0</v>
      </c>
      <c r="F170" s="1">
        <v>0</v>
      </c>
      <c r="G170" s="2">
        <f t="shared" si="0"/>
        <v>7242.7975099999994</v>
      </c>
      <c r="H170" s="2">
        <f t="shared" si="1"/>
        <v>0.15000000000145519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3066.65</v>
      </c>
      <c r="D172" s="1">
        <f>'PR-RAS'!E176</f>
        <v>9899.43</v>
      </c>
      <c r="E172" s="1">
        <v>0</v>
      </c>
      <c r="F172" s="1">
        <v>0</v>
      </c>
      <c r="G172" s="2">
        <f t="shared" si="0"/>
        <v>3910.0022100000006</v>
      </c>
      <c r="H172" s="2">
        <f t="shared" si="1"/>
        <v>0.78000000000020009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2545489.19</v>
      </c>
      <c r="D173" s="1">
        <f>'PR-RAS'!E177</f>
        <v>1790136.43</v>
      </c>
      <c r="E173" s="1">
        <v>0</v>
      </c>
      <c r="F173" s="1">
        <v>0</v>
      </c>
      <c r="G173" s="2">
        <f t="shared" si="0"/>
        <v>1053631.0725999998</v>
      </c>
      <c r="H173" s="2">
        <f t="shared" si="1"/>
        <v>0.61999999987892807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107851.03</v>
      </c>
      <c r="D174" s="1">
        <f>'PR-RAS'!E178</f>
        <v>94935</v>
      </c>
      <c r="E174" s="1">
        <v>0</v>
      </c>
      <c r="F174" s="1">
        <v>0</v>
      </c>
      <c r="G174" s="2">
        <f t="shared" si="0"/>
        <v>51505.738190000004</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723138.08</v>
      </c>
      <c r="D175" s="1">
        <f>'PR-RAS'!E179</f>
        <v>94962.73</v>
      </c>
      <c r="E175" s="1">
        <v>0</v>
      </c>
      <c r="F175" s="1">
        <v>0</v>
      </c>
      <c r="G175" s="2">
        <f t="shared" si="0"/>
        <v>158873.05595999997</v>
      </c>
      <c r="H175" s="2">
        <f t="shared" si="1"/>
        <v>0.34999999996216502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61868.47</v>
      </c>
      <c r="D176" s="1">
        <f>'PR-RAS'!E180</f>
        <v>43973.58</v>
      </c>
      <c r="E176" s="1">
        <v>0</v>
      </c>
      <c r="F176" s="1">
        <v>0</v>
      </c>
      <c r="G176" s="2">
        <f t="shared" si="0"/>
        <v>26217.735249999998</v>
      </c>
      <c r="H176" s="2">
        <f t="shared" si="1"/>
        <v>0.88999999999941792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78078.38</v>
      </c>
      <c r="D177" s="1">
        <f>'PR-RAS'!E181</f>
        <v>77886.02</v>
      </c>
      <c r="E177" s="1">
        <v>0</v>
      </c>
      <c r="F177" s="1">
        <v>0</v>
      </c>
      <c r="G177" s="2">
        <f t="shared" si="0"/>
        <v>41157.673920000001</v>
      </c>
      <c r="H177" s="2">
        <f t="shared" si="1"/>
        <v>0.40000000000873115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31365.01</v>
      </c>
      <c r="D178" s="1">
        <f>'PR-RAS'!E182</f>
        <v>60455.31</v>
      </c>
      <c r="E178" s="1">
        <v>0</v>
      </c>
      <c r="F178" s="1">
        <v>0</v>
      </c>
      <c r="G178" s="2">
        <f t="shared" si="0"/>
        <v>26952.786509999998</v>
      </c>
      <c r="H178" s="2">
        <f t="shared" si="1"/>
        <v>0.31999999999607098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57134.92</v>
      </c>
      <c r="D179" s="1">
        <f>'PR-RAS'!E183</f>
        <v>0</v>
      </c>
      <c r="E179" s="1">
        <v>0</v>
      </c>
      <c r="F179" s="1">
        <v>0</v>
      </c>
      <c r="G179" s="2">
        <f t="shared" si="0"/>
        <v>10170.015759999998</v>
      </c>
      <c r="H179" s="2">
        <f t="shared" si="1"/>
        <v>8.000000000174623E-2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1083350.8600000001</v>
      </c>
      <c r="D180" s="1">
        <f>'PR-RAS'!E184</f>
        <v>1068149.53</v>
      </c>
      <c r="E180" s="1">
        <v>0</v>
      </c>
      <c r="F180" s="1">
        <v>0</v>
      </c>
      <c r="G180" s="2">
        <f t="shared" si="0"/>
        <v>576317.33568000002</v>
      </c>
      <c r="H180" s="2">
        <f t="shared" si="1"/>
        <v>0.60999999986961484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23184.34</v>
      </c>
      <c r="D181" s="1">
        <f>'PR-RAS'!E185</f>
        <v>47566.07</v>
      </c>
      <c r="E181" s="1">
        <v>0</v>
      </c>
      <c r="F181" s="1">
        <v>0</v>
      </c>
      <c r="G181" s="2">
        <f t="shared" si="0"/>
        <v>21296.966399999998</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379518.1</v>
      </c>
      <c r="D182" s="1">
        <f>'PR-RAS'!E186</f>
        <v>302208.19</v>
      </c>
      <c r="E182" s="1">
        <v>0</v>
      </c>
      <c r="F182" s="1">
        <v>0</v>
      </c>
      <c r="G182" s="2">
        <f t="shared" si="0"/>
        <v>178092.14087999999</v>
      </c>
      <c r="H182" s="2">
        <f t="shared" si="1"/>
        <v>0.28999999997904524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265178.32</v>
      </c>
      <c r="D183" s="1">
        <f>'PR-RAS'!E187</f>
        <v>251816.38</v>
      </c>
      <c r="E183" s="1">
        <v>0</v>
      </c>
      <c r="F183" s="1">
        <v>0</v>
      </c>
      <c r="G183" s="2">
        <f t="shared" si="0"/>
        <v>139923.61656000002</v>
      </c>
      <c r="H183" s="2">
        <f t="shared" si="1"/>
        <v>0.70000000001164153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217164.59</v>
      </c>
      <c r="D184" s="1">
        <f>'PR-RAS'!E188</f>
        <v>179881.18</v>
      </c>
      <c r="E184" s="1">
        <v>0</v>
      </c>
      <c r="F184" s="1">
        <v>0</v>
      </c>
      <c r="G184" s="2">
        <f t="shared" si="0"/>
        <v>105577.63184999999</v>
      </c>
      <c r="H184" s="2">
        <f t="shared" si="1"/>
        <v>0.58999999999650754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3286.37</v>
      </c>
      <c r="D186" s="1">
        <f>'PR-RAS'!E190</f>
        <v>4269.82</v>
      </c>
      <c r="E186" s="1">
        <v>0</v>
      </c>
      <c r="F186" s="1">
        <v>0</v>
      </c>
      <c r="G186" s="2">
        <f t="shared" si="0"/>
        <v>2187.8118499999996</v>
      </c>
      <c r="H186" s="2">
        <f t="shared" si="1"/>
        <v>0.5500000000001819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76967.960000000006</v>
      </c>
      <c r="D187" s="1">
        <f>'PR-RAS'!E191</f>
        <v>97932.54</v>
      </c>
      <c r="E187" s="1">
        <v>0</v>
      </c>
      <c r="F187" s="1">
        <v>0</v>
      </c>
      <c r="G187" s="2">
        <f t="shared" si="0"/>
        <v>50746.945439999996</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7082.79</v>
      </c>
      <c r="D188" s="1">
        <f>'PR-RAS'!E192</f>
        <v>8398.27</v>
      </c>
      <c r="E188" s="1">
        <v>0</v>
      </c>
      <c r="F188" s="1">
        <v>0</v>
      </c>
      <c r="G188" s="2">
        <f t="shared" si="0"/>
        <v>4465.4347100000005</v>
      </c>
      <c r="H188" s="2">
        <f t="shared" si="1"/>
        <v>0.48000000000047294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38799.410000000003</v>
      </c>
      <c r="D189" s="1">
        <f>'PR-RAS'!E193</f>
        <v>28755.01</v>
      </c>
      <c r="E189" s="1">
        <v>0</v>
      </c>
      <c r="F189" s="1">
        <v>0</v>
      </c>
      <c r="G189" s="2">
        <f t="shared" si="0"/>
        <v>18106.172839999999</v>
      </c>
      <c r="H189" s="2">
        <f t="shared" si="1"/>
        <v>0.42000000000189175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64107.75</v>
      </c>
      <c r="D190" s="1">
        <f>'PR-RAS'!E194</f>
        <v>32710.720000000001</v>
      </c>
      <c r="E190" s="1">
        <v>0</v>
      </c>
      <c r="F190" s="1">
        <v>0</v>
      </c>
      <c r="G190" s="2">
        <f t="shared" si="0"/>
        <v>24481.016910000002</v>
      </c>
      <c r="H190" s="2">
        <f t="shared" si="1"/>
        <v>0.52999999999883585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26920.31</v>
      </c>
      <c r="D191" s="1">
        <f>'PR-RAS'!E195</f>
        <v>7814.82</v>
      </c>
      <c r="E191" s="1">
        <v>0</v>
      </c>
      <c r="F191" s="1">
        <v>0</v>
      </c>
      <c r="G191" s="2">
        <f t="shared" si="0"/>
        <v>8084.4904999999999</v>
      </c>
      <c r="H191" s="2">
        <f t="shared" si="1"/>
        <v>0.49000000000160071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110848.11</v>
      </c>
      <c r="D192" s="1">
        <f>'PR-RAS'!E196</f>
        <v>118377.76000000001</v>
      </c>
      <c r="E192" s="1">
        <v>0</v>
      </c>
      <c r="F192" s="1">
        <v>0</v>
      </c>
      <c r="G192" s="2">
        <f t="shared" si="0"/>
        <v>66392.29333</v>
      </c>
      <c r="H192" s="2">
        <f t="shared" si="1"/>
        <v>0.34999999999126885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110848.11</v>
      </c>
      <c r="D206" s="1">
        <f>'PR-RAS'!E210</f>
        <v>118377.76000000001</v>
      </c>
      <c r="E206" s="1">
        <v>0</v>
      </c>
      <c r="F206" s="1">
        <v>0</v>
      </c>
      <c r="G206" s="2">
        <f t="shared" si="0"/>
        <v>71258.744149999999</v>
      </c>
      <c r="H206" s="2">
        <f t="shared" si="1"/>
        <v>0.34999999999126885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10457.370000000001</v>
      </c>
      <c r="D207" s="1">
        <f>'PR-RAS'!E211</f>
        <v>9384.7900000000009</v>
      </c>
      <c r="E207" s="1">
        <v>0</v>
      </c>
      <c r="F207" s="1">
        <v>0</v>
      </c>
      <c r="G207" s="2">
        <f t="shared" si="0"/>
        <v>6020.7517000000007</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2520.16</v>
      </c>
      <c r="D208" s="1">
        <f>'PR-RAS'!E212</f>
        <v>734.32</v>
      </c>
      <c r="E208" s="1">
        <v>0</v>
      </c>
      <c r="F208" s="1">
        <v>0</v>
      </c>
      <c r="G208" s="2">
        <f t="shared" si="0"/>
        <v>825.6816</v>
      </c>
      <c r="H208" s="2">
        <f t="shared" si="1"/>
        <v>0.4799999999999045</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79418.31</v>
      </c>
      <c r="D209" s="1">
        <f>'PR-RAS'!E213</f>
        <v>39774.43</v>
      </c>
      <c r="E209" s="1">
        <v>0</v>
      </c>
      <c r="F209" s="1">
        <v>0</v>
      </c>
      <c r="G209" s="2">
        <f t="shared" si="0"/>
        <v>33065.171359999993</v>
      </c>
      <c r="H209" s="2">
        <f t="shared" si="1"/>
        <v>0.73999999999796273</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18452.27</v>
      </c>
      <c r="D210" s="1">
        <f>'PR-RAS'!E214</f>
        <v>68484.22</v>
      </c>
      <c r="E210" s="1">
        <v>0</v>
      </c>
      <c r="F210" s="1">
        <v>0</v>
      </c>
      <c r="G210" s="2">
        <f t="shared" si="0"/>
        <v>32482.928389999997</v>
      </c>
      <c r="H210" s="2">
        <f t="shared" si="1"/>
        <v>0.49000000000160071</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1538.15</v>
      </c>
      <c r="D220" s="1">
        <f>'PR-RAS'!E224</f>
        <v>15909.56</v>
      </c>
      <c r="E220" s="1">
        <v>0</v>
      </c>
      <c r="F220" s="1">
        <v>0</v>
      </c>
      <c r="G220" s="2">
        <f t="shared" si="0"/>
        <v>7305.2421299999996</v>
      </c>
      <c r="H220" s="2">
        <f t="shared" si="1"/>
        <v>0.59000000000060027</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1538.15</v>
      </c>
      <c r="D243" s="1">
        <f>'PR-RAS'!E247</f>
        <v>15909.56</v>
      </c>
      <c r="E243" s="1">
        <v>0</v>
      </c>
      <c r="F243" s="1">
        <v>0</v>
      </c>
      <c r="G243" s="2">
        <f t="shared" si="0"/>
        <v>8072.4593399999994</v>
      </c>
      <c r="H243" s="2">
        <f t="shared" si="1"/>
        <v>0.59000000000060027</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1538.15</v>
      </c>
      <c r="D246" s="1">
        <f>'PR-RAS'!E250</f>
        <v>15909.56</v>
      </c>
      <c r="E246" s="1">
        <v>0</v>
      </c>
      <c r="F246" s="1">
        <v>0</v>
      </c>
      <c r="G246" s="2">
        <f t="shared" si="0"/>
        <v>8172.5311499999989</v>
      </c>
      <c r="H246" s="2">
        <f t="shared" si="1"/>
        <v>0.59000000000060027</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111918.56</v>
      </c>
      <c r="D248" s="1">
        <f>'PR-RAS'!E252</f>
        <v>93935.38</v>
      </c>
      <c r="E248" s="1">
        <v>0</v>
      </c>
      <c r="F248" s="1">
        <v>0</v>
      </c>
      <c r="G248" s="2">
        <f t="shared" si="0"/>
        <v>74047.962039999999</v>
      </c>
      <c r="H248" s="2">
        <f t="shared" si="1"/>
        <v>0.82000000000698492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111918.56</v>
      </c>
      <c r="D255" s="1">
        <f>'PR-RAS'!E259</f>
        <v>93935.38</v>
      </c>
      <c r="E255" s="1">
        <v>0</v>
      </c>
      <c r="F255" s="1">
        <v>0</v>
      </c>
      <c r="G255" s="2">
        <f t="shared" si="0"/>
        <v>76146.487280000001</v>
      </c>
      <c r="H255" s="2">
        <f t="shared" si="1"/>
        <v>0.82000000000698492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111918.56</v>
      </c>
      <c r="D256" s="1">
        <f>'PR-RAS'!E260</f>
        <v>93935.38</v>
      </c>
      <c r="E256" s="1">
        <v>0</v>
      </c>
      <c r="F256" s="1">
        <v>0</v>
      </c>
      <c r="G256" s="2">
        <f t="shared" si="0"/>
        <v>76446.276599999997</v>
      </c>
      <c r="H256" s="2">
        <f t="shared" si="1"/>
        <v>0.82000000000698492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48052.4</v>
      </c>
      <c r="D259" s="1">
        <f>'PR-RAS'!E263</f>
        <v>768881.21</v>
      </c>
      <c r="E259" s="1">
        <v>0</v>
      </c>
      <c r="F259" s="1">
        <v>0</v>
      </c>
      <c r="G259" s="2">
        <f t="shared" si="0"/>
        <v>409140.22355999995</v>
      </c>
      <c r="H259" s="2">
        <f t="shared" si="1"/>
        <v>0.60999999996420229</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47653.22</v>
      </c>
      <c r="D260" s="1">
        <f>'PR-RAS'!E264</f>
        <v>767819.42999999993</v>
      </c>
      <c r="E260" s="1">
        <v>0</v>
      </c>
      <c r="F260" s="1">
        <v>0</v>
      </c>
      <c r="G260" s="2">
        <f t="shared" si="0"/>
        <v>410072.64872</v>
      </c>
      <c r="H260" s="2">
        <f t="shared" si="1"/>
        <v>0.64999999993597157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2684.22</v>
      </c>
      <c r="D261" s="1">
        <f>'PR-RAS'!E265</f>
        <v>10155.85</v>
      </c>
      <c r="E261" s="1">
        <v>0</v>
      </c>
      <c r="F261" s="1">
        <v>0</v>
      </c>
      <c r="G261" s="2">
        <f t="shared" si="0"/>
        <v>5978.9392000000007</v>
      </c>
      <c r="H261" s="2">
        <f t="shared" si="1"/>
        <v>0.36999999999943611</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44969</v>
      </c>
      <c r="D263" s="1">
        <f>'PR-RAS'!E267</f>
        <v>757663.58</v>
      </c>
      <c r="E263" s="1">
        <v>0</v>
      </c>
      <c r="F263" s="1">
        <v>0</v>
      </c>
      <c r="G263" s="2">
        <f t="shared" si="0"/>
        <v>408797.59392000001</v>
      </c>
      <c r="H263" s="2">
        <f t="shared" si="1"/>
        <v>0.42000000004190952</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399.18</v>
      </c>
      <c r="D269" s="1">
        <f>'PR-RAS'!E273</f>
        <v>1061.78</v>
      </c>
      <c r="E269" s="1">
        <v>0</v>
      </c>
      <c r="F269" s="1">
        <v>0</v>
      </c>
      <c r="G269" s="2">
        <f t="shared" si="8"/>
        <v>676.09431999999993</v>
      </c>
      <c r="H269" s="2">
        <f t="shared" si="9"/>
        <v>0.40000000000003411</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399.18</v>
      </c>
      <c r="D271" s="1">
        <f>'PR-RAS'!E275</f>
        <v>0</v>
      </c>
      <c r="E271" s="1">
        <v>0</v>
      </c>
      <c r="F271" s="1">
        <v>0</v>
      </c>
      <c r="G271" s="2">
        <f t="shared" si="8"/>
        <v>107.77860000000001</v>
      </c>
      <c r="H271" s="2">
        <f t="shared" si="9"/>
        <v>0.18000000000000682</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1061.78</v>
      </c>
      <c r="E274" s="1">
        <v>0</v>
      </c>
      <c r="F274" s="1">
        <v>0</v>
      </c>
      <c r="G274" s="2">
        <f t="shared" si="8"/>
        <v>579.73188000000005</v>
      </c>
      <c r="H274" s="2">
        <f t="shared" si="9"/>
        <v>0.22000000000002728</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28209635.159999989</v>
      </c>
      <c r="D285" s="1">
        <f>'PR-RAS'!E289</f>
        <v>30244643.260000002</v>
      </c>
      <c r="E285" s="1">
        <v>0</v>
      </c>
      <c r="F285" s="1">
        <v>0</v>
      </c>
      <c r="G285" s="2">
        <f t="shared" si="8"/>
        <v>25190493.757119995</v>
      </c>
      <c r="H285" s="2">
        <f t="shared" si="9"/>
        <v>0.41999999061226845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2950801.8399999961</v>
      </c>
      <c r="E286" s="1">
        <v>0</v>
      </c>
      <c r="F286" s="1">
        <v>0</v>
      </c>
      <c r="G286" s="2">
        <f t="shared" si="8"/>
        <v>1681957.0487999977</v>
      </c>
      <c r="H286" s="2">
        <f t="shared" si="9"/>
        <v>0.16000000387430191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1237603.9399999902</v>
      </c>
      <c r="D287" s="1">
        <f>'PR-RAS'!E291</f>
        <v>0</v>
      </c>
      <c r="E287" s="1">
        <v>0</v>
      </c>
      <c r="F287" s="1">
        <v>0</v>
      </c>
      <c r="G287" s="2">
        <f t="shared" si="8"/>
        <v>353954.72683999717</v>
      </c>
      <c r="H287" s="2">
        <f t="shared" si="9"/>
        <v>6.0000009834766388E-2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2944234.69</v>
      </c>
      <c r="D288" s="1">
        <f>'PR-RAS'!E292</f>
        <v>1254164.08</v>
      </c>
      <c r="E288" s="1">
        <v>0</v>
      </c>
      <c r="F288" s="1">
        <v>0</v>
      </c>
      <c r="G288" s="2">
        <f t="shared" si="8"/>
        <v>1564885.5379499998</v>
      </c>
      <c r="H288" s="2">
        <f t="shared" si="9"/>
        <v>0.39000000013038516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14892.9</v>
      </c>
      <c r="D290" s="1">
        <f>'PR-RAS'!E294</f>
        <v>12727.16</v>
      </c>
      <c r="E290" s="1">
        <v>0</v>
      </c>
      <c r="F290" s="1">
        <v>0</v>
      </c>
      <c r="G290" s="2">
        <f t="shared" si="8"/>
        <v>11660.346579999999</v>
      </c>
      <c r="H290" s="2">
        <f t="shared" si="9"/>
        <v>0.26000000000021828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14892.9</v>
      </c>
      <c r="D291" s="1">
        <f>'PR-RAS'!E295</f>
        <v>12727.16</v>
      </c>
      <c r="E291" s="1">
        <v>0</v>
      </c>
      <c r="F291" s="1">
        <v>0</v>
      </c>
      <c r="G291" s="2">
        <f t="shared" si="8"/>
        <v>11700.693799999999</v>
      </c>
      <c r="H291" s="2">
        <f t="shared" si="9"/>
        <v>0.26000000000021828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5486.98</v>
      </c>
      <c r="D293" s="1">
        <f>'PR-RAS'!E298</f>
        <v>7956.77</v>
      </c>
      <c r="E293" s="1">
        <v>0</v>
      </c>
      <c r="F293" s="1">
        <v>0</v>
      </c>
      <c r="G293" s="2">
        <f t="shared" si="8"/>
        <v>6248.9518399999997</v>
      </c>
      <c r="H293" s="2">
        <f t="shared" si="9"/>
        <v>0.25</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5486.98</v>
      </c>
      <c r="D306" s="1">
        <f>'PR-RAS'!E311</f>
        <v>7956.77</v>
      </c>
      <c r="E306" s="1">
        <v>0</v>
      </c>
      <c r="F306" s="1">
        <v>0</v>
      </c>
      <c r="G306" s="2">
        <f t="shared" si="8"/>
        <v>6527.1585999999998</v>
      </c>
      <c r="H306" s="2">
        <f t="shared" si="9"/>
        <v>0.25</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1403.1</v>
      </c>
      <c r="D307" s="1">
        <f>'PR-RAS'!E312</f>
        <v>690.77</v>
      </c>
      <c r="E307" s="1">
        <v>0</v>
      </c>
      <c r="F307" s="1">
        <v>0</v>
      </c>
      <c r="G307" s="2">
        <f t="shared" si="8"/>
        <v>852.09983999999997</v>
      </c>
      <c r="H307" s="2">
        <f t="shared" si="9"/>
        <v>0.32999999999992724</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1403.1</v>
      </c>
      <c r="D308" s="1">
        <f>'PR-RAS'!E313</f>
        <v>690.77</v>
      </c>
      <c r="E308" s="1">
        <v>0</v>
      </c>
      <c r="F308" s="1">
        <v>0</v>
      </c>
      <c r="G308" s="2">
        <f t="shared" si="8"/>
        <v>854.88447999999994</v>
      </c>
      <c r="H308" s="2">
        <f t="shared" si="9"/>
        <v>0.32999999999992724</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65</v>
      </c>
      <c r="E312" s="1">
        <v>0</v>
      </c>
      <c r="F312" s="1">
        <v>0</v>
      </c>
      <c r="G312" s="2">
        <f t="shared" si="8"/>
        <v>40.43</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65</v>
      </c>
      <c r="E313" s="1">
        <v>0</v>
      </c>
      <c r="F313" s="1">
        <v>0</v>
      </c>
      <c r="G313" s="2">
        <f t="shared" si="8"/>
        <v>40.56</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4083.88</v>
      </c>
      <c r="D321" s="1">
        <f>'PR-RAS'!E326</f>
        <v>7201</v>
      </c>
      <c r="E321" s="1">
        <v>0</v>
      </c>
      <c r="F321" s="1">
        <v>0</v>
      </c>
      <c r="G321" s="2">
        <f t="shared" si="8"/>
        <v>5915.4816000000001</v>
      </c>
      <c r="H321" s="2">
        <f t="shared" si="9"/>
        <v>0.11999999999989086</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4083.88</v>
      </c>
      <c r="D322" s="1">
        <f>'PR-RAS'!E327</f>
        <v>7201</v>
      </c>
      <c r="E322" s="1">
        <v>0</v>
      </c>
      <c r="F322" s="1">
        <v>0</v>
      </c>
      <c r="G322" s="2">
        <f t="shared" si="8"/>
        <v>5933.9674800000003</v>
      </c>
      <c r="H322" s="2">
        <f t="shared" si="9"/>
        <v>0.11999999999989086</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463304.5</v>
      </c>
      <c r="D345" s="1">
        <f>'PR-RAS'!E350</f>
        <v>2444846.09</v>
      </c>
      <c r="E345" s="1">
        <v>0</v>
      </c>
      <c r="F345" s="1">
        <v>0</v>
      </c>
      <c r="G345" s="2">
        <f t="shared" si="8"/>
        <v>1841430.8579199999</v>
      </c>
      <c r="H345" s="2">
        <f t="shared" si="9"/>
        <v>0.58999999985098839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26496.12</v>
      </c>
      <c r="D346" s="1">
        <f>'PR-RAS'!E351</f>
        <v>9697.5300000000007</v>
      </c>
      <c r="E346" s="1">
        <v>0</v>
      </c>
      <c r="F346" s="1">
        <v>0</v>
      </c>
      <c r="G346" s="2">
        <f t="shared" si="8"/>
        <v>15832.4571</v>
      </c>
      <c r="H346" s="2">
        <f t="shared" si="9"/>
        <v>0.58999999999832653</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26496.12</v>
      </c>
      <c r="D351" s="1">
        <f>'PR-RAS'!E356</f>
        <v>9697.5300000000007</v>
      </c>
      <c r="E351" s="1">
        <v>0</v>
      </c>
      <c r="F351" s="1">
        <v>0</v>
      </c>
      <c r="G351" s="2">
        <f t="shared" si="8"/>
        <v>16061.912999999999</v>
      </c>
      <c r="H351" s="2">
        <f t="shared" si="9"/>
        <v>0.58999999999832653</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26496.12</v>
      </c>
      <c r="D354" s="1">
        <f>'PR-RAS'!E359</f>
        <v>9697.5300000000007</v>
      </c>
      <c r="E354" s="1">
        <v>0</v>
      </c>
      <c r="F354" s="1">
        <v>0</v>
      </c>
      <c r="G354" s="2">
        <f t="shared" si="8"/>
        <v>16199.586539999998</v>
      </c>
      <c r="H354" s="2">
        <f t="shared" si="9"/>
        <v>0.58999999999832653</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408890.14</v>
      </c>
      <c r="D358" s="1">
        <f>'PR-RAS'!E363</f>
        <v>260454.01</v>
      </c>
      <c r="E358" s="1">
        <v>0</v>
      </c>
      <c r="F358" s="1">
        <v>0</v>
      </c>
      <c r="G358" s="2">
        <f t="shared" si="8"/>
        <v>331937.94312000001</v>
      </c>
      <c r="H358" s="2">
        <f t="shared" si="9"/>
        <v>0.15000000002328306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258925.02</v>
      </c>
      <c r="D364" s="1">
        <f>'PR-RAS'!E369</f>
        <v>157337.12000000002</v>
      </c>
      <c r="E364" s="1">
        <v>0</v>
      </c>
      <c r="F364" s="1">
        <v>0</v>
      </c>
      <c r="G364" s="2">
        <f t="shared" si="8"/>
        <v>208216.53138</v>
      </c>
      <c r="H364" s="2">
        <f t="shared" si="9"/>
        <v>0.14000000001396984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254764.26</v>
      </c>
      <c r="D365" s="1">
        <f>'PR-RAS'!E370</f>
        <v>129144.78</v>
      </c>
      <c r="E365" s="1">
        <v>0</v>
      </c>
      <c r="F365" s="1">
        <v>0</v>
      </c>
      <c r="G365" s="2">
        <f t="shared" si="8"/>
        <v>186751.59047999998</v>
      </c>
      <c r="H365" s="2">
        <f t="shared" si="9"/>
        <v>0.48000000001047738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1516.36</v>
      </c>
      <c r="D366" s="1">
        <f>'PR-RAS'!E371</f>
        <v>3154.48</v>
      </c>
      <c r="E366" s="1">
        <v>0</v>
      </c>
      <c r="F366" s="1">
        <v>0</v>
      </c>
      <c r="G366" s="2">
        <f t="shared" si="8"/>
        <v>2856.2417999999998</v>
      </c>
      <c r="H366" s="2">
        <f t="shared" si="9"/>
        <v>0.83999999999991815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1122.83</v>
      </c>
      <c r="D367" s="1">
        <f>'PR-RAS'!E372</f>
        <v>20805</v>
      </c>
      <c r="E367" s="1">
        <v>0</v>
      </c>
      <c r="F367" s="1">
        <v>0</v>
      </c>
      <c r="G367" s="2">
        <f t="shared" si="8"/>
        <v>15640.21578</v>
      </c>
      <c r="H367" s="2">
        <f t="shared" si="9"/>
        <v>0.17000000000007276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312.06</v>
      </c>
      <c r="D368" s="1">
        <f>'PR-RAS'!E373</f>
        <v>0</v>
      </c>
      <c r="E368" s="1">
        <v>0</v>
      </c>
      <c r="F368" s="1">
        <v>0</v>
      </c>
      <c r="G368" s="2">
        <f t="shared" si="8"/>
        <v>114.52602</v>
      </c>
      <c r="H368" s="2">
        <f t="shared" si="9"/>
        <v>6.0000000000002274E-2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121.98</v>
      </c>
      <c r="D369" s="1">
        <f>'PR-RAS'!E374</f>
        <v>0</v>
      </c>
      <c r="E369" s="1">
        <v>0</v>
      </c>
      <c r="F369" s="1">
        <v>0</v>
      </c>
      <c r="G369" s="2">
        <f t="shared" si="8"/>
        <v>44.888640000000002</v>
      </c>
      <c r="H369" s="2">
        <f t="shared" si="9"/>
        <v>1.9999999999996021E-2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631.36</v>
      </c>
      <c r="D370" s="1">
        <f>'PR-RAS'!E375</f>
        <v>2522.69</v>
      </c>
      <c r="E370" s="1">
        <v>0</v>
      </c>
      <c r="F370" s="1">
        <v>0</v>
      </c>
      <c r="G370" s="2">
        <f t="shared" si="8"/>
        <v>2094.7170599999999</v>
      </c>
      <c r="H370" s="2">
        <f t="shared" si="9"/>
        <v>0.66999999999995907</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456.17</v>
      </c>
      <c r="D371" s="1">
        <f>'PR-RAS'!E376</f>
        <v>1710.17</v>
      </c>
      <c r="E371" s="1">
        <v>0</v>
      </c>
      <c r="F371" s="1">
        <v>0</v>
      </c>
      <c r="G371" s="2">
        <f t="shared" si="8"/>
        <v>1434.3087</v>
      </c>
      <c r="H371" s="2">
        <f t="shared" si="9"/>
        <v>0.34000000000008868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149896.1</v>
      </c>
      <c r="D378" s="1">
        <f>'PR-RAS'!E383</f>
        <v>100826.26</v>
      </c>
      <c r="E378" s="1">
        <v>0</v>
      </c>
      <c r="F378" s="1">
        <v>0</v>
      </c>
      <c r="G378" s="2">
        <f t="shared" si="8"/>
        <v>132533.82973999999</v>
      </c>
      <c r="H378" s="2">
        <f t="shared" si="9"/>
        <v>0.36000000000058208</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149896.1</v>
      </c>
      <c r="D379" s="1">
        <f>'PR-RAS'!E384</f>
        <v>100826.26</v>
      </c>
      <c r="E379" s="1">
        <v>0</v>
      </c>
      <c r="F379" s="1">
        <v>0</v>
      </c>
      <c r="G379" s="2">
        <f t="shared" si="8"/>
        <v>132885.37836</v>
      </c>
      <c r="H379" s="2">
        <f t="shared" si="9"/>
        <v>0.36000000000058208</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69.02</v>
      </c>
      <c r="D386" s="1">
        <f>'PR-RAS'!E391</f>
        <v>2290.63</v>
      </c>
      <c r="E386" s="1">
        <v>0</v>
      </c>
      <c r="F386" s="1">
        <v>0</v>
      </c>
      <c r="G386" s="2">
        <f t="shared" si="8"/>
        <v>1790.3578000000002</v>
      </c>
      <c r="H386" s="2">
        <f t="shared" si="9"/>
        <v>0.38999999999988688</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2290.63</v>
      </c>
      <c r="E388" s="1">
        <v>0</v>
      </c>
      <c r="F388" s="1">
        <v>0</v>
      </c>
      <c r="G388" s="2">
        <f t="shared" si="8"/>
        <v>1772.9476200000001</v>
      </c>
      <c r="H388" s="2">
        <f t="shared" si="9"/>
        <v>0.36999999999989086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69.02</v>
      </c>
      <c r="D389" s="1">
        <f>'PR-RAS'!E394</f>
        <v>0</v>
      </c>
      <c r="E389" s="1">
        <v>0</v>
      </c>
      <c r="F389" s="1">
        <v>0</v>
      </c>
      <c r="G389" s="2">
        <f t="shared" si="8"/>
        <v>26.77976</v>
      </c>
      <c r="H389" s="2">
        <f t="shared" si="9"/>
        <v>1.9999999999996021E-2</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27918.240000000002</v>
      </c>
      <c r="D397" s="1">
        <f>'PR-RAS'!E402</f>
        <v>2174694.5499999998</v>
      </c>
      <c r="E397" s="1">
        <v>0</v>
      </c>
      <c r="F397" s="1">
        <v>0</v>
      </c>
      <c r="G397" s="2">
        <f t="shared" si="8"/>
        <v>1733413.70664</v>
      </c>
      <c r="H397" s="2">
        <f t="shared" si="9"/>
        <v>0.69000000018786523</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27918.240000000002</v>
      </c>
      <c r="D398" s="1">
        <f>'PR-RAS'!E403</f>
        <v>2174694.5499999998</v>
      </c>
      <c r="E398" s="1">
        <v>0</v>
      </c>
      <c r="F398" s="1">
        <v>0</v>
      </c>
      <c r="G398" s="2">
        <f t="shared" si="8"/>
        <v>1737791.01398</v>
      </c>
      <c r="H398" s="2">
        <f t="shared" si="9"/>
        <v>0.69000000018786523</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457817.52</v>
      </c>
      <c r="D403" s="1">
        <f>'PR-RAS'!E408</f>
        <v>2436889.3199999998</v>
      </c>
      <c r="E403" s="1">
        <v>0</v>
      </c>
      <c r="F403" s="1">
        <v>0</v>
      </c>
      <c r="G403" s="2">
        <f t="shared" si="8"/>
        <v>2143301.6563200001</v>
      </c>
      <c r="H403" s="2">
        <f t="shared" si="9"/>
        <v>0.79999999981373549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4546.6499999999996</v>
      </c>
      <c r="D406" s="1">
        <f>'PR-RAS'!E411</f>
        <v>2630.51</v>
      </c>
      <c r="E406" s="1">
        <v>0</v>
      </c>
      <c r="F406" s="1">
        <v>0</v>
      </c>
      <c r="G406" s="2">
        <f t="shared" si="8"/>
        <v>3972.1063500000005</v>
      </c>
      <c r="H406" s="2">
        <f t="shared" si="9"/>
        <v>0.84000000000014552</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26977518.199999999</v>
      </c>
      <c r="D407" s="1">
        <f>'PR-RAS'!E412</f>
        <v>33203401.869999997</v>
      </c>
      <c r="E407" s="1">
        <v>0</v>
      </c>
      <c r="F407" s="1">
        <v>0</v>
      </c>
      <c r="G407" s="2">
        <f t="shared" si="8"/>
        <v>37914034.70764</v>
      </c>
      <c r="H407" s="2">
        <f t="shared" si="9"/>
        <v>0.33000000193715096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28672939.659999989</v>
      </c>
      <c r="D408" s="1">
        <f>'PR-RAS'!E413</f>
        <v>32689489.350000001</v>
      </c>
      <c r="E408" s="1">
        <v>0</v>
      </c>
      <c r="F408" s="1">
        <v>0</v>
      </c>
      <c r="G408" s="2">
        <f t="shared" si="8"/>
        <v>38279130.772519991</v>
      </c>
      <c r="H408" s="2">
        <f t="shared" si="9"/>
        <v>0.6900000125169754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513912.51999999583</v>
      </c>
      <c r="E409" s="1">
        <v>0</v>
      </c>
      <c r="F409" s="1">
        <v>0</v>
      </c>
      <c r="G409" s="2">
        <f t="shared" si="8"/>
        <v>419352.6163199966</v>
      </c>
      <c r="H409" s="2">
        <f t="shared" si="9"/>
        <v>0.48000000417232513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1695421.4599999897</v>
      </c>
      <c r="D410" s="1">
        <f>'PR-RAS'!E415</f>
        <v>0</v>
      </c>
      <c r="E410" s="1">
        <v>0</v>
      </c>
      <c r="F410" s="1">
        <v>0</v>
      </c>
      <c r="G410" s="2">
        <f t="shared" si="8"/>
        <v>693427.37713999581</v>
      </c>
      <c r="H410" s="2">
        <f t="shared" si="9"/>
        <v>0.45999998971819878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2944234.69</v>
      </c>
      <c r="D411" s="1">
        <f>'PR-RAS'!E416</f>
        <v>1254164.08</v>
      </c>
      <c r="E411" s="1">
        <v>0</v>
      </c>
      <c r="F411" s="1">
        <v>0</v>
      </c>
      <c r="G411" s="2">
        <f t="shared" si="8"/>
        <v>2235550.7684999998</v>
      </c>
      <c r="H411" s="2">
        <f t="shared" si="9"/>
        <v>0.39000000013038516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19439.55</v>
      </c>
      <c r="D413" s="1">
        <f>'PR-RAS'!E418</f>
        <v>15357.67</v>
      </c>
      <c r="E413" s="1">
        <v>0</v>
      </c>
      <c r="F413" s="1">
        <v>0</v>
      </c>
      <c r="G413" s="2">
        <f t="shared" si="8"/>
        <v>20663.814679999999</v>
      </c>
      <c r="H413" s="2">
        <f t="shared" si="9"/>
        <v>0.78000000000065484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14240.53</v>
      </c>
      <c r="D631" s="1">
        <f>'PR-RAS'!E637</f>
        <v>14240.53</v>
      </c>
      <c r="E631" s="1">
        <v>0</v>
      </c>
      <c r="F631" s="1">
        <v>0</v>
      </c>
      <c r="G631" s="2">
        <f t="shared" si="10"/>
        <v>26914.601700000003</v>
      </c>
      <c r="H631" s="2">
        <f t="shared" si="11"/>
        <v>0.93999999999869033</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26977518.199999999</v>
      </c>
      <c r="D633" s="1">
        <f>'PR-RAS'!E639</f>
        <v>33203401.869999997</v>
      </c>
      <c r="E633" s="1">
        <v>0</v>
      </c>
      <c r="F633" s="1">
        <v>0</v>
      </c>
      <c r="G633" s="2">
        <f t="shared" si="10"/>
        <v>59018891.466080002</v>
      </c>
      <c r="H633" s="2">
        <f t="shared" si="11"/>
        <v>0.33000000193715096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28672939.659999989</v>
      </c>
      <c r="D634" s="1">
        <f>'PR-RAS'!E640</f>
        <v>32689489.350000001</v>
      </c>
      <c r="E634" s="1">
        <v>0</v>
      </c>
      <c r="F634" s="1">
        <v>0</v>
      </c>
      <c r="G634" s="2">
        <f t="shared" si="10"/>
        <v>59534864.32187999</v>
      </c>
      <c r="H634" s="2">
        <f t="shared" si="11"/>
        <v>0.6900000125169754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513912.51999999583</v>
      </c>
      <c r="E635" s="1">
        <v>0</v>
      </c>
      <c r="F635" s="1">
        <v>0</v>
      </c>
      <c r="G635" s="2">
        <f t="shared" si="10"/>
        <v>651641.07535999466</v>
      </c>
      <c r="H635" s="2">
        <f t="shared" si="11"/>
        <v>0.48000000417232513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1695421.4599999897</v>
      </c>
      <c r="D636" s="1">
        <f>'PR-RAS'!E642</f>
        <v>0</v>
      </c>
      <c r="E636" s="1">
        <v>0</v>
      </c>
      <c r="F636" s="1">
        <v>0</v>
      </c>
      <c r="G636" s="2">
        <f t="shared" si="10"/>
        <v>1076592.6270999934</v>
      </c>
      <c r="H636" s="2">
        <f t="shared" si="11"/>
        <v>0.45999998971819878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2958475.2199999997</v>
      </c>
      <c r="D637" s="1">
        <f>'PR-RAS'!E643</f>
        <v>1268404.6100000001</v>
      </c>
      <c r="E637" s="1">
        <v>0</v>
      </c>
      <c r="F637" s="1">
        <v>0</v>
      </c>
      <c r="G637" s="2">
        <f t="shared" si="10"/>
        <v>3495000.9038399998</v>
      </c>
      <c r="H637" s="2">
        <f t="shared" si="11"/>
        <v>0.6099999996367842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1263053.76000001</v>
      </c>
      <c r="D639" s="1">
        <f>'PR-RAS'!E645</f>
        <v>1782317.1299999959</v>
      </c>
      <c r="E639" s="1">
        <v>0</v>
      </c>
      <c r="F639" s="1">
        <v>0</v>
      </c>
      <c r="G639" s="2">
        <f t="shared" si="10"/>
        <v>3080064.9567600009</v>
      </c>
      <c r="H639" s="2">
        <f t="shared" si="11"/>
        <v>0.36999998590908945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1970980.19</v>
      </c>
      <c r="D641" s="1">
        <f>'PR-RAS'!E647</f>
        <v>2196957.14</v>
      </c>
      <c r="E641" s="1">
        <v>0</v>
      </c>
      <c r="F641" s="1">
        <v>0</v>
      </c>
      <c r="G641" s="2">
        <f t="shared" si="10"/>
        <v>4073532.4608000005</v>
      </c>
      <c r="H641" s="2">
        <f t="shared" si="11"/>
        <v>0.33000000007450581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3246725.13</v>
      </c>
      <c r="D642" s="1">
        <f>'PR-RAS'!E649</f>
        <v>1421029.41</v>
      </c>
      <c r="E642" s="1">
        <v>0</v>
      </c>
      <c r="F642" s="1">
        <v>0</v>
      </c>
      <c r="G642" s="2">
        <f t="shared" si="10"/>
        <v>3902910.5119499997</v>
      </c>
      <c r="H642" s="2">
        <f t="shared" si="11"/>
        <v>0.53999999980442226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6695160.4699999997</v>
      </c>
      <c r="D643" s="1">
        <f>'PR-RAS'!E650</f>
        <v>10493369.67</v>
      </c>
      <c r="E643" s="1">
        <v>0</v>
      </c>
      <c r="F643" s="1">
        <v>0</v>
      </c>
      <c r="G643" s="2">
        <f t="shared" si="10"/>
        <v>17771779.67802</v>
      </c>
      <c r="H643" s="2">
        <f t="shared" si="11"/>
        <v>0.79999999981373549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8520856.1899999995</v>
      </c>
      <c r="D644" s="1">
        <f>'PR-RAS'!E651</f>
        <v>9916679.25</v>
      </c>
      <c r="E644" s="1">
        <v>0</v>
      </c>
      <c r="F644" s="1">
        <v>0</v>
      </c>
      <c r="G644" s="2">
        <f t="shared" si="10"/>
        <v>18231760.045669999</v>
      </c>
      <c r="H644" s="2">
        <f t="shared" si="11"/>
        <v>0.43999999947845936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1421029.4100000001</v>
      </c>
      <c r="D645" s="1">
        <f>'PR-RAS'!E652</f>
        <v>1997719.83</v>
      </c>
      <c r="E645" s="1">
        <v>0</v>
      </c>
      <c r="F645" s="1">
        <v>0</v>
      </c>
      <c r="G645" s="2">
        <f t="shared" si="10"/>
        <v>3488206.0810800004</v>
      </c>
      <c r="H645" s="2">
        <f t="shared" si="11"/>
        <v>0.58000000007450581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759</v>
      </c>
      <c r="D647" s="1">
        <f>'PR-RAS'!E654</f>
        <v>748</v>
      </c>
      <c r="E647" s="1">
        <v>0</v>
      </c>
      <c r="F647" s="1">
        <v>0</v>
      </c>
      <c r="G647" s="2">
        <f t="shared" si="10"/>
        <v>1456.73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755</v>
      </c>
      <c r="D649" s="1">
        <f>'PR-RAS'!E656</f>
        <v>745</v>
      </c>
      <c r="E649" s="1">
        <v>0</v>
      </c>
      <c r="F649" s="1">
        <v>0</v>
      </c>
      <c r="G649" s="2">
        <f t="shared" si="10"/>
        <v>1454.76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16723.07</v>
      </c>
      <c r="D669" s="1">
        <f>'PR-RAS'!E676</f>
        <v>11336.69</v>
      </c>
      <c r="E669" s="1">
        <v>0</v>
      </c>
      <c r="F669" s="1">
        <v>0</v>
      </c>
      <c r="G669" s="2">
        <f t="shared" si="10"/>
        <v>26316.828600000001</v>
      </c>
      <c r="H669" s="2">
        <f t="shared" si="11"/>
        <v>0.37999999999919964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1163224.1200000001</v>
      </c>
      <c r="D703" s="1">
        <f>'PR-RAS'!E710</f>
        <v>990993.86</v>
      </c>
      <c r="E703" s="1">
        <v>0</v>
      </c>
      <c r="F703" s="1">
        <v>0</v>
      </c>
      <c r="G703" s="2">
        <f t="shared" si="10"/>
        <v>2207938.7116799997</v>
      </c>
      <c r="H703" s="2">
        <f t="shared" si="11"/>
        <v>0.26000000012572855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1461.42</v>
      </c>
      <c r="D705" s="1">
        <f>'PR-RAS'!E712</f>
        <v>1979.28</v>
      </c>
      <c r="E705" s="1">
        <v>0</v>
      </c>
      <c r="F705" s="1">
        <v>0</v>
      </c>
      <c r="G705" s="2">
        <f t="shared" si="10"/>
        <v>3815.6659199999995</v>
      </c>
      <c r="H705" s="2">
        <f t="shared" si="11"/>
        <v>0.70000000000004547</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44500.93</v>
      </c>
      <c r="D709" s="1">
        <f>'PR-RAS'!E716</f>
        <v>28454.89</v>
      </c>
      <c r="E709" s="1">
        <v>0</v>
      </c>
      <c r="F709" s="1">
        <v>0</v>
      </c>
      <c r="G709" s="2">
        <f t="shared" si="10"/>
        <v>71798.782679999989</v>
      </c>
      <c r="H709" s="2">
        <f t="shared" si="11"/>
        <v>0.18000000000029104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16552.7</v>
      </c>
      <c r="D710" s="1">
        <f>'PR-RAS'!E717</f>
        <v>17520.939999999999</v>
      </c>
      <c r="E710" s="1">
        <v>0</v>
      </c>
      <c r="F710" s="1">
        <v>0</v>
      </c>
      <c r="G710" s="2">
        <f t="shared" si="10"/>
        <v>36580.557220000002</v>
      </c>
      <c r="H710" s="2">
        <f t="shared" si="11"/>
        <v>0.36000000000058208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380404.38</v>
      </c>
      <c r="D711" s="1">
        <f>'PR-RAS'!E718</f>
        <v>392556.15</v>
      </c>
      <c r="E711" s="1">
        <v>0</v>
      </c>
      <c r="F711" s="1">
        <v>0</v>
      </c>
      <c r="G711" s="2">
        <f t="shared" si="10"/>
        <v>827516.8428000001</v>
      </c>
      <c r="H711" s="2">
        <f t="shared" si="11"/>
        <v>0.53000000002793968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53503.9</v>
      </c>
      <c r="D713" s="1">
        <f>'PR-RAS'!E720</f>
        <v>0</v>
      </c>
      <c r="E713" s="1">
        <v>0</v>
      </c>
      <c r="F713" s="1">
        <v>0</v>
      </c>
      <c r="G713" s="2">
        <f t="shared" si="10"/>
        <v>38094.7768</v>
      </c>
      <c r="H713" s="2">
        <f t="shared" si="11"/>
        <v>9.9999999998544808E-2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136527.79999999999</v>
      </c>
      <c r="D714" s="1">
        <f>'PR-RAS'!E721</f>
        <v>50800.35</v>
      </c>
      <c r="E714" s="1">
        <v>0</v>
      </c>
      <c r="F714" s="1">
        <v>0</v>
      </c>
      <c r="G714" s="2">
        <f t="shared" si="10"/>
        <v>169785.62049999999</v>
      </c>
      <c r="H714" s="2">
        <f t="shared" si="11"/>
        <v>0.55000000001018634</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686572.59</v>
      </c>
      <c r="D715" s="1">
        <f>'PR-RAS'!E722</f>
        <v>636385.19999999995</v>
      </c>
      <c r="E715" s="1">
        <v>0</v>
      </c>
      <c r="F715" s="1">
        <v>0</v>
      </c>
      <c r="G715" s="2">
        <f t="shared" si="10"/>
        <v>1398970.8948599997</v>
      </c>
      <c r="H715" s="2">
        <f t="shared" si="11"/>
        <v>0.60999999998603016</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101844.99</v>
      </c>
      <c r="D716" s="1">
        <f>'PR-RAS'!E723</f>
        <v>86763.13</v>
      </c>
      <c r="E716" s="1">
        <v>0</v>
      </c>
      <c r="F716" s="1">
        <v>0</v>
      </c>
      <c r="G716" s="2">
        <f t="shared" si="10"/>
        <v>196890.44375000001</v>
      </c>
      <c r="H716" s="2">
        <f t="shared" si="11"/>
        <v>0.13999999999941792</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2191.65</v>
      </c>
      <c r="D719" s="1">
        <f>'PR-RAS'!E726</f>
        <v>3493.29</v>
      </c>
      <c r="E719" s="1">
        <v>0</v>
      </c>
      <c r="F719" s="1">
        <v>0</v>
      </c>
      <c r="G719" s="2">
        <f t="shared" si="10"/>
        <v>6589.9691399999992</v>
      </c>
      <c r="H719" s="2">
        <f t="shared" si="11"/>
        <v>0.63999999999987267</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110458.6</v>
      </c>
      <c r="D812" s="1">
        <f>'PR-RAS'!E819</f>
        <v>92627.1</v>
      </c>
      <c r="E812" s="1">
        <v>0</v>
      </c>
      <c r="F812" s="1">
        <v>0</v>
      </c>
      <c r="G812" s="2">
        <f t="shared" si="18"/>
        <v>239823.08080000005</v>
      </c>
      <c r="H812" s="2">
        <f t="shared" si="19"/>
        <v>0.5</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1459.96</v>
      </c>
      <c r="D816" s="1">
        <f>'PR-RAS'!E823</f>
        <v>1308.28</v>
      </c>
      <c r="E816" s="1">
        <v>0</v>
      </c>
      <c r="F816" s="1">
        <v>0</v>
      </c>
      <c r="G816" s="2">
        <f t="shared" si="18"/>
        <v>3322.3637999999996</v>
      </c>
      <c r="H816" s="2">
        <f t="shared" si="19"/>
        <v>0.31999999999993634</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26284573.059999999</v>
      </c>
      <c r="D984" s="6">
        <f>BILANCA!E6</f>
        <v>28970506.359999999</v>
      </c>
      <c r="E984" s="6">
        <v>0</v>
      </c>
      <c r="F984" s="6">
        <v>0</v>
      </c>
      <c r="G984" s="7">
        <f t="shared" ref="G984:G1241" si="22">B984/1000*C984+B984/500*D984</f>
        <v>84225.585779999994</v>
      </c>
      <c r="H984" s="7">
        <f t="shared" si="19"/>
        <v>0.41999999806284904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22701366.879999999</v>
      </c>
      <c r="D985" s="1">
        <f>BILANCA!E7</f>
        <v>24572743.550000001</v>
      </c>
      <c r="E985" s="1">
        <v>0</v>
      </c>
      <c r="F985" s="1">
        <v>0</v>
      </c>
      <c r="G985" s="2">
        <f t="shared" si="22"/>
        <v>143693.70796</v>
      </c>
      <c r="H985" s="2">
        <f t="shared" si="19"/>
        <v>0.57000000029802322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3280023.9</v>
      </c>
      <c r="D986" s="1">
        <f>BILANCA!E8</f>
        <v>3281164.6900000004</v>
      </c>
      <c r="E986" s="1">
        <v>0</v>
      </c>
      <c r="F986" s="1">
        <v>0</v>
      </c>
      <c r="G986" s="2">
        <f t="shared" si="22"/>
        <v>29527.059840000002</v>
      </c>
      <c r="H986" s="2">
        <f t="shared" si="19"/>
        <v>0.40999999968335032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3250965.56</v>
      </c>
      <c r="D987" s="1">
        <f>BILANCA!E9</f>
        <v>3250965.56</v>
      </c>
      <c r="E987" s="1">
        <v>0</v>
      </c>
      <c r="F987" s="1">
        <v>0</v>
      </c>
      <c r="G987" s="2">
        <f t="shared" si="22"/>
        <v>39011.586719999999</v>
      </c>
      <c r="H987" s="2">
        <f t="shared" si="19"/>
        <v>0.87999999988824129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51832.44</v>
      </c>
      <c r="D988" s="1">
        <f>BILANCA!E10</f>
        <v>61529.97</v>
      </c>
      <c r="E988" s="1">
        <v>0</v>
      </c>
      <c r="F988" s="1">
        <v>0</v>
      </c>
      <c r="G988" s="2">
        <f t="shared" si="22"/>
        <v>874.46190000000001</v>
      </c>
      <c r="H988" s="2">
        <f t="shared" si="19"/>
        <v>0.47000000000116415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22774.1</v>
      </c>
      <c r="D989" s="1">
        <f>BILANCA!E11</f>
        <v>31330.84</v>
      </c>
      <c r="E989" s="1">
        <v>0</v>
      </c>
      <c r="F989" s="1">
        <v>0</v>
      </c>
      <c r="G989" s="2">
        <f t="shared" si="22"/>
        <v>512.61468000000002</v>
      </c>
      <c r="H989" s="2">
        <f t="shared" si="19"/>
        <v>0.25999999999839929</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19355110.98</v>
      </c>
      <c r="D990" s="1">
        <f>BILANCA!E12</f>
        <v>21225346.859999999</v>
      </c>
      <c r="E990" s="1">
        <v>0</v>
      </c>
      <c r="F990" s="1">
        <v>0</v>
      </c>
      <c r="G990" s="2">
        <f t="shared" si="22"/>
        <v>432640.63289999997</v>
      </c>
      <c r="H990" s="2">
        <f t="shared" si="19"/>
        <v>0.16000000014901161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14944894.960000001</v>
      </c>
      <c r="D991" s="1">
        <f>BILANCA!E13</f>
        <v>16865965.440000001</v>
      </c>
      <c r="E991" s="1">
        <v>0</v>
      </c>
      <c r="F991" s="1">
        <v>0</v>
      </c>
      <c r="G991" s="2">
        <f t="shared" si="22"/>
        <v>389414.60672000004</v>
      </c>
      <c r="H991" s="2">
        <f t="shared" si="19"/>
        <v>0.48000000044703484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70855.77</v>
      </c>
      <c r="D992" s="1">
        <f>BILANCA!E14</f>
        <v>70855.77</v>
      </c>
      <c r="E992" s="1">
        <v>0</v>
      </c>
      <c r="F992" s="1">
        <v>0</v>
      </c>
      <c r="G992" s="2">
        <f t="shared" si="22"/>
        <v>1913.1057899999998</v>
      </c>
      <c r="H992" s="2">
        <f t="shared" si="19"/>
        <v>0.45999999999185093</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19131723.57</v>
      </c>
      <c r="D993" s="1">
        <f>BILANCA!E15</f>
        <v>21306418.120000001</v>
      </c>
      <c r="E993" s="1">
        <v>0</v>
      </c>
      <c r="F993" s="1">
        <v>0</v>
      </c>
      <c r="G993" s="2">
        <f t="shared" si="22"/>
        <v>617445.59810000006</v>
      </c>
      <c r="H993" s="2">
        <f t="shared" si="19"/>
        <v>0.55000000074505806</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4257684.38</v>
      </c>
      <c r="D996" s="1">
        <f>BILANCA!E18</f>
        <v>4511308.45</v>
      </c>
      <c r="E996" s="1">
        <v>0</v>
      </c>
      <c r="F996" s="1">
        <v>0</v>
      </c>
      <c r="G996" s="2">
        <f t="shared" si="22"/>
        <v>172643.91664000001</v>
      </c>
      <c r="H996" s="2">
        <f t="shared" si="19"/>
        <v>0.83000000007450581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828812.62999999896</v>
      </c>
      <c r="D997" s="1">
        <f>BILANCA!E19</f>
        <v>682721.13999999873</v>
      </c>
      <c r="E997" s="1">
        <v>0</v>
      </c>
      <c r="F997" s="1">
        <v>0</v>
      </c>
      <c r="G997" s="2">
        <f t="shared" si="22"/>
        <v>30719.568739999952</v>
      </c>
      <c r="H997" s="2">
        <f t="shared" si="19"/>
        <v>0.50999999977648258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5408359.5499999998</v>
      </c>
      <c r="D998" s="1">
        <f>BILANCA!E20</f>
        <v>5377406.8399999999</v>
      </c>
      <c r="E998" s="1">
        <v>0</v>
      </c>
      <c r="F998" s="1">
        <v>0</v>
      </c>
      <c r="G998" s="2">
        <f t="shared" si="22"/>
        <v>242447.59844999999</v>
      </c>
      <c r="H998" s="2">
        <f t="shared" si="19"/>
        <v>0.61000000033527613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528835.75</v>
      </c>
      <c r="D999" s="1">
        <f>BILANCA!E21</f>
        <v>527129.63</v>
      </c>
      <c r="E999" s="1">
        <v>0</v>
      </c>
      <c r="F999" s="1">
        <v>0</v>
      </c>
      <c r="G999" s="2">
        <f t="shared" si="22"/>
        <v>25329.52016</v>
      </c>
      <c r="H999" s="2">
        <f t="shared" si="19"/>
        <v>0.61999999999534339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248689.37</v>
      </c>
      <c r="D1000" s="1">
        <f>BILANCA!E22</f>
        <v>268096.63</v>
      </c>
      <c r="E1000" s="1">
        <v>0</v>
      </c>
      <c r="F1000" s="1">
        <v>0</v>
      </c>
      <c r="G1000" s="2">
        <f t="shared" si="22"/>
        <v>13343.004710000001</v>
      </c>
      <c r="H1000" s="2">
        <f t="shared" si="19"/>
        <v>0.73999999999068677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312.06</v>
      </c>
      <c r="D1001" s="1">
        <f>BILANCA!E23</f>
        <v>312.06</v>
      </c>
      <c r="E1001" s="1">
        <v>0</v>
      </c>
      <c r="F1001" s="1">
        <v>0</v>
      </c>
      <c r="G1001" s="2">
        <f t="shared" si="22"/>
        <v>16.851239999999997</v>
      </c>
      <c r="H1001" s="2">
        <f t="shared" si="19"/>
        <v>0.12000000000000455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334583.76</v>
      </c>
      <c r="D1002" s="1">
        <f>BILANCA!E24</f>
        <v>334583.76</v>
      </c>
      <c r="E1002" s="1">
        <v>0</v>
      </c>
      <c r="F1002" s="1">
        <v>0</v>
      </c>
      <c r="G1002" s="2">
        <f t="shared" si="22"/>
        <v>19071.27432</v>
      </c>
      <c r="H1002" s="2">
        <f t="shared" si="19"/>
        <v>0.47999999998137355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6170.12</v>
      </c>
      <c r="D1003" s="1">
        <f>BILANCA!E25</f>
        <v>8692.81</v>
      </c>
      <c r="E1003" s="1">
        <v>0</v>
      </c>
      <c r="F1003" s="1">
        <v>0</v>
      </c>
      <c r="G1003" s="2">
        <f t="shared" si="22"/>
        <v>471.1148</v>
      </c>
      <c r="H1003" s="2">
        <f t="shared" si="19"/>
        <v>0.31000000000040018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93434.18</v>
      </c>
      <c r="D1004" s="1">
        <f>BILANCA!E26</f>
        <v>93097.73</v>
      </c>
      <c r="E1004" s="1">
        <v>0</v>
      </c>
      <c r="F1004" s="1">
        <v>0</v>
      </c>
      <c r="G1004" s="2">
        <f t="shared" si="22"/>
        <v>5872.2224399999996</v>
      </c>
      <c r="H1004" s="2">
        <f t="shared" si="19"/>
        <v>0.44999999999708962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5791572.1600000001</v>
      </c>
      <c r="D1006" s="1">
        <f>BILANCA!E28</f>
        <v>5926598.3200000003</v>
      </c>
      <c r="E1006" s="1">
        <v>0</v>
      </c>
      <c r="F1006" s="1">
        <v>0</v>
      </c>
      <c r="G1006" s="2">
        <f t="shared" si="22"/>
        <v>405829.68240000005</v>
      </c>
      <c r="H1006" s="2">
        <f t="shared" si="19"/>
        <v>0.48000000044703484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12509.129999999997</v>
      </c>
      <c r="D1007" s="1">
        <f>BILANCA!E29</f>
        <v>8660.1699999999983</v>
      </c>
      <c r="E1007" s="1">
        <v>0</v>
      </c>
      <c r="F1007" s="1">
        <v>0</v>
      </c>
      <c r="G1007" s="2">
        <f t="shared" si="22"/>
        <v>715.9072799999999</v>
      </c>
      <c r="H1007" s="2">
        <f t="shared" si="19"/>
        <v>0.29999999999563443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49046.67</v>
      </c>
      <c r="D1008" s="1">
        <f>BILANCA!E30</f>
        <v>23226.51</v>
      </c>
      <c r="E1008" s="1">
        <v>0</v>
      </c>
      <c r="F1008" s="1">
        <v>0</v>
      </c>
      <c r="G1008" s="2">
        <f t="shared" si="22"/>
        <v>2387.4922500000002</v>
      </c>
      <c r="H1008" s="2">
        <f t="shared" si="19"/>
        <v>0.82000000000334694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36537.54</v>
      </c>
      <c r="D1012" s="1">
        <f>BILANCA!E34</f>
        <v>14566.34</v>
      </c>
      <c r="E1012" s="1">
        <v>0</v>
      </c>
      <c r="F1012" s="1">
        <v>0</v>
      </c>
      <c r="G1012" s="2">
        <f t="shared" si="22"/>
        <v>1904.4363800000001</v>
      </c>
      <c r="H1012" s="2">
        <f t="shared" si="19"/>
        <v>0.7999999999992724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3558057.8299999996</v>
      </c>
      <c r="D1013" s="1">
        <f>BILANCA!E35</f>
        <v>3658051.11</v>
      </c>
      <c r="E1013" s="1">
        <v>0</v>
      </c>
      <c r="F1013" s="1">
        <v>0</v>
      </c>
      <c r="G1013" s="2">
        <f t="shared" si="22"/>
        <v>326224.80149999994</v>
      </c>
      <c r="H1013" s="2">
        <f t="shared" si="19"/>
        <v>0.28000000026077032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3554895.34</v>
      </c>
      <c r="D1014" s="1">
        <f>BILANCA!E36</f>
        <v>3655721.6</v>
      </c>
      <c r="E1014" s="1">
        <v>0</v>
      </c>
      <c r="F1014" s="1">
        <v>0</v>
      </c>
      <c r="G1014" s="2">
        <f t="shared" si="22"/>
        <v>336856.49473999999</v>
      </c>
      <c r="H1014" s="2">
        <f t="shared" si="19"/>
        <v>0.73999999975785613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663.61</v>
      </c>
      <c r="D1015" s="1">
        <f>BILANCA!E37</f>
        <v>663.61</v>
      </c>
      <c r="E1015" s="1">
        <v>0</v>
      </c>
      <c r="F1015" s="1">
        <v>0</v>
      </c>
      <c r="G1015" s="2">
        <f t="shared" si="22"/>
        <v>63.706560000000003</v>
      </c>
      <c r="H1015" s="2">
        <f t="shared" si="19"/>
        <v>0.77999999999997272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4164.84</v>
      </c>
      <c r="D1016" s="1">
        <f>BILANCA!E38</f>
        <v>4164.84</v>
      </c>
      <c r="E1016" s="1">
        <v>0</v>
      </c>
      <c r="F1016" s="1">
        <v>0</v>
      </c>
      <c r="G1016" s="2">
        <f t="shared" si="22"/>
        <v>412.31916000000007</v>
      </c>
      <c r="H1016" s="2">
        <f t="shared" si="19"/>
        <v>0.31999999999970896</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1665.96</v>
      </c>
      <c r="D1018" s="1">
        <f>BILANCA!E40</f>
        <v>2498.94</v>
      </c>
      <c r="E1018" s="1">
        <v>0</v>
      </c>
      <c r="F1018" s="1">
        <v>0</v>
      </c>
      <c r="G1018" s="2">
        <f t="shared" si="22"/>
        <v>233.23440000000002</v>
      </c>
      <c r="H1018" s="2">
        <f t="shared" si="19"/>
        <v>9.9999999999909051E-2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10836.43</v>
      </c>
      <c r="D1023" s="1">
        <f>BILANCA!E45</f>
        <v>9949</v>
      </c>
      <c r="E1023" s="1">
        <v>0</v>
      </c>
      <c r="F1023" s="1">
        <v>0</v>
      </c>
      <c r="G1023" s="2">
        <f t="shared" si="22"/>
        <v>1229.3772000000001</v>
      </c>
      <c r="H1023" s="2">
        <f t="shared" si="19"/>
        <v>0.43000000000029104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69470.759999999995</v>
      </c>
      <c r="D1025" s="1">
        <f>BILANCA!E47</f>
        <v>65360.46</v>
      </c>
      <c r="E1025" s="1">
        <v>0</v>
      </c>
      <c r="F1025" s="1">
        <v>0</v>
      </c>
      <c r="G1025" s="2">
        <f t="shared" si="22"/>
        <v>8408.0505599999997</v>
      </c>
      <c r="H1025" s="2">
        <f t="shared" si="19"/>
        <v>0.70000000000436557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5355.1</v>
      </c>
      <c r="D1026" s="1">
        <f>BILANCA!E48</f>
        <v>5355.1</v>
      </c>
      <c r="E1026" s="1">
        <v>0</v>
      </c>
      <c r="F1026" s="1">
        <v>0</v>
      </c>
      <c r="G1026" s="2">
        <f t="shared" si="22"/>
        <v>690.80790000000002</v>
      </c>
      <c r="H1026" s="2">
        <f t="shared" si="19"/>
        <v>0.2000000000007276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63989.43</v>
      </c>
      <c r="D1028" s="1">
        <f>BILANCA!E50</f>
        <v>60766.559999999998</v>
      </c>
      <c r="E1028" s="1">
        <v>0</v>
      </c>
      <c r="F1028" s="1">
        <v>0</v>
      </c>
      <c r="G1028" s="2">
        <f t="shared" si="22"/>
        <v>8348.5147499999985</v>
      </c>
      <c r="H1028" s="2">
        <f t="shared" si="19"/>
        <v>0.87000000000261934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98008.11</v>
      </c>
      <c r="D1032" s="1">
        <f>BILANCA!E54</f>
        <v>116752.05</v>
      </c>
      <c r="E1032" s="1">
        <v>0</v>
      </c>
      <c r="F1032" s="1">
        <v>0</v>
      </c>
      <c r="G1032" s="2">
        <f t="shared" si="22"/>
        <v>16244.09829</v>
      </c>
      <c r="H1032" s="2">
        <f t="shared" si="19"/>
        <v>0.16000000000349246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98008.11</v>
      </c>
      <c r="D1033" s="1">
        <f>BILANCA!E55</f>
        <v>116752.05</v>
      </c>
      <c r="E1033" s="1">
        <v>0</v>
      </c>
      <c r="F1033" s="1">
        <v>0</v>
      </c>
      <c r="G1033" s="2">
        <f t="shared" si="22"/>
        <v>16575.610500000003</v>
      </c>
      <c r="H1033" s="2">
        <f t="shared" si="19"/>
        <v>0.16000000000349246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66232</v>
      </c>
      <c r="D1034" s="1">
        <f>BILANCA!E56</f>
        <v>66232</v>
      </c>
      <c r="E1034" s="1">
        <v>0</v>
      </c>
      <c r="F1034" s="1">
        <v>0</v>
      </c>
      <c r="G1034" s="2">
        <f t="shared" si="22"/>
        <v>10133.495999999999</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66232</v>
      </c>
      <c r="D1035" s="1">
        <f>BILANCA!E57</f>
        <v>66232</v>
      </c>
      <c r="E1035" s="1">
        <v>0</v>
      </c>
      <c r="F1035" s="1">
        <v>0</v>
      </c>
      <c r="G1035" s="2">
        <f t="shared" si="22"/>
        <v>10332.191999999999</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3583206.1799999997</v>
      </c>
      <c r="D1046" s="1">
        <f>BILANCA!E68</f>
        <v>4397762.8099999996</v>
      </c>
      <c r="E1046" s="1">
        <v>0</v>
      </c>
      <c r="F1046" s="1">
        <v>0</v>
      </c>
      <c r="G1046" s="2">
        <f t="shared" si="22"/>
        <v>779860.10339999991</v>
      </c>
      <c r="H1046" s="2">
        <f t="shared" si="19"/>
        <v>0.37000000011175871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1421029.41</v>
      </c>
      <c r="D1047" s="1">
        <f>BILANCA!E69</f>
        <v>1997719.83</v>
      </c>
      <c r="E1047" s="1">
        <v>0</v>
      </c>
      <c r="F1047" s="1">
        <v>0</v>
      </c>
      <c r="G1047" s="2">
        <f t="shared" si="22"/>
        <v>346654.02048000001</v>
      </c>
      <c r="H1047" s="2">
        <f t="shared" si="19"/>
        <v>0.57999999984167516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1421029.41</v>
      </c>
      <c r="D1048" s="1">
        <f>BILANCA!E70</f>
        <v>1995628.99</v>
      </c>
      <c r="E1048" s="1">
        <v>0</v>
      </c>
      <c r="F1048" s="1">
        <v>0</v>
      </c>
      <c r="G1048" s="2">
        <f t="shared" si="22"/>
        <v>351798.68035000004</v>
      </c>
      <c r="H1048" s="2">
        <f t="shared" si="19"/>
        <v>0.41999999992549419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1421029.41</v>
      </c>
      <c r="D1050" s="1">
        <f>BILANCA!E72</f>
        <v>1995628.99</v>
      </c>
      <c r="E1050" s="1">
        <v>0</v>
      </c>
      <c r="F1050" s="1">
        <v>0</v>
      </c>
      <c r="G1050" s="2">
        <f t="shared" si="22"/>
        <v>362623.25513000001</v>
      </c>
      <c r="H1050" s="2">
        <f t="shared" si="19"/>
        <v>0.41999999992549419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2090.84</v>
      </c>
      <c r="E1054" s="1">
        <v>0</v>
      </c>
      <c r="F1054" s="1">
        <v>0</v>
      </c>
      <c r="G1054" s="2">
        <f t="shared" si="22"/>
        <v>296.89927999999998</v>
      </c>
      <c r="H1054" s="2">
        <f t="shared" si="19"/>
        <v>0.15999999999985448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141750.16999999998</v>
      </c>
      <c r="D1056" s="1">
        <f>BILANCA!E78</f>
        <v>157482.28</v>
      </c>
      <c r="E1056" s="1">
        <v>0</v>
      </c>
      <c r="F1056" s="1">
        <v>0</v>
      </c>
      <c r="G1056" s="2">
        <f t="shared" si="22"/>
        <v>33340.175289999999</v>
      </c>
      <c r="H1056" s="2">
        <f t="shared" si="19"/>
        <v>0.4499999999825377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8388.9699999999993</v>
      </c>
      <c r="D1061" s="1">
        <f>BILANCA!E83</f>
        <v>3970.85</v>
      </c>
      <c r="E1061" s="1">
        <v>0</v>
      </c>
      <c r="F1061" s="1">
        <v>0</v>
      </c>
      <c r="G1061" s="2">
        <f t="shared" si="22"/>
        <v>1273.7922599999999</v>
      </c>
      <c r="H1061" s="2">
        <f t="shared" si="19"/>
        <v>0.18000000000074579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12284.33</v>
      </c>
      <c r="D1062" s="1">
        <f>BILANCA!E84</f>
        <v>35573.93</v>
      </c>
      <c r="E1062" s="1">
        <v>0</v>
      </c>
      <c r="F1062" s="1">
        <v>0</v>
      </c>
      <c r="G1062" s="2">
        <f t="shared" si="22"/>
        <v>6591.1430099999998</v>
      </c>
      <c r="H1062" s="2">
        <f t="shared" si="19"/>
        <v>0.3999999999996362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121076.87</v>
      </c>
      <c r="D1064" s="1">
        <f>BILANCA!E86</f>
        <v>117937.5</v>
      </c>
      <c r="E1064" s="1">
        <v>0</v>
      </c>
      <c r="F1064" s="1">
        <v>0</v>
      </c>
      <c r="G1064" s="2">
        <f t="shared" si="22"/>
        <v>28913.101470000001</v>
      </c>
      <c r="H1064" s="2">
        <f t="shared" si="19"/>
        <v>0.63000000000465661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18334.349999999999</v>
      </c>
      <c r="D1112" s="1">
        <f>BILANCA!E134</f>
        <v>18429.98</v>
      </c>
      <c r="E1112" s="1">
        <v>0</v>
      </c>
      <c r="F1112" s="1">
        <v>0</v>
      </c>
      <c r="G1112" s="2">
        <f t="shared" si="22"/>
        <v>7120.0659899999991</v>
      </c>
      <c r="H1112" s="2">
        <f t="shared" si="23"/>
        <v>0.36999999999898137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18334.349999999999</v>
      </c>
      <c r="D1113" s="1">
        <f>BILANCA!E135</f>
        <v>18429.98</v>
      </c>
      <c r="E1113" s="1">
        <v>0</v>
      </c>
      <c r="F1113" s="1">
        <v>0</v>
      </c>
      <c r="G1113" s="2">
        <f t="shared" si="22"/>
        <v>7175.2602999999999</v>
      </c>
      <c r="H1113" s="2">
        <f t="shared" si="23"/>
        <v>0.36999999999898137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18334.349999999999</v>
      </c>
      <c r="D1118" s="1">
        <f>BILANCA!E140</f>
        <v>18429.98</v>
      </c>
      <c r="E1118" s="1">
        <v>0</v>
      </c>
      <c r="F1118" s="1">
        <v>0</v>
      </c>
      <c r="G1118" s="2">
        <f t="shared" si="22"/>
        <v>7451.2318500000001</v>
      </c>
      <c r="H1118" s="2">
        <f t="shared" si="23"/>
        <v>0.36999999999898137</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26565.420000000002</v>
      </c>
      <c r="D1124" s="1">
        <f>BILANCA!E146</f>
        <v>24543.07</v>
      </c>
      <c r="E1124" s="1">
        <v>0</v>
      </c>
      <c r="F1124" s="1">
        <v>0</v>
      </c>
      <c r="G1124" s="2">
        <f t="shared" si="22"/>
        <v>10666.86996</v>
      </c>
      <c r="H1124" s="2">
        <f t="shared" si="23"/>
        <v>0.49000000000160071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31600.13</v>
      </c>
      <c r="D1138" s="1">
        <f>BILANCA!E160</f>
        <v>29776.87</v>
      </c>
      <c r="E1138" s="1">
        <v>0</v>
      </c>
      <c r="F1138" s="1">
        <v>0</v>
      </c>
      <c r="G1138" s="2">
        <f t="shared" si="22"/>
        <v>14128.849850000001</v>
      </c>
      <c r="H1138" s="2">
        <f t="shared" si="23"/>
        <v>0.26000000000203727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5034.71</v>
      </c>
      <c r="D1141" s="1">
        <f>BILANCA!E163</f>
        <v>5233.8</v>
      </c>
      <c r="E1141" s="1">
        <v>0</v>
      </c>
      <c r="F1141" s="1">
        <v>0</v>
      </c>
      <c r="G1141" s="2">
        <f t="shared" si="22"/>
        <v>2449.3649800000003</v>
      </c>
      <c r="H1141" s="2">
        <f t="shared" si="23"/>
        <v>0.48999999999978172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4546.6400000000003</v>
      </c>
      <c r="D1142" s="1">
        <f>BILANCA!E164</f>
        <v>2630.51</v>
      </c>
      <c r="E1142" s="1">
        <v>0</v>
      </c>
      <c r="F1142" s="1">
        <v>0</v>
      </c>
      <c r="G1142" s="2">
        <f t="shared" si="22"/>
        <v>1559.4179400000003</v>
      </c>
      <c r="H1142" s="2">
        <f t="shared" si="23"/>
        <v>0.8499999999994543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4546.6400000000003</v>
      </c>
      <c r="D1144" s="1">
        <f>BILANCA!E166</f>
        <v>2630.51</v>
      </c>
      <c r="E1144" s="1">
        <v>0</v>
      </c>
      <c r="F1144" s="1">
        <v>0</v>
      </c>
      <c r="G1144" s="2">
        <f t="shared" si="22"/>
        <v>1579.0332600000002</v>
      </c>
      <c r="H1144" s="2">
        <f t="shared" si="23"/>
        <v>0.8499999999994543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1970980.19</v>
      </c>
      <c r="D1148" s="1">
        <f>BILANCA!E170</f>
        <v>2196957.14</v>
      </c>
      <c r="E1148" s="1">
        <v>0</v>
      </c>
      <c r="F1148" s="1">
        <v>0</v>
      </c>
      <c r="G1148" s="2">
        <f t="shared" si="22"/>
        <v>1050207.5875500001</v>
      </c>
      <c r="H1148" s="2">
        <f t="shared" si="23"/>
        <v>0.33000000007450581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1970980.19</v>
      </c>
      <c r="D1151" s="1">
        <f>BILANCA!E173</f>
        <v>2196957.14</v>
      </c>
      <c r="E1151" s="1">
        <v>0</v>
      </c>
      <c r="F1151" s="1">
        <v>0</v>
      </c>
      <c r="G1151" s="2">
        <f t="shared" si="22"/>
        <v>1069302.2709600001</v>
      </c>
      <c r="H1151" s="2">
        <f t="shared" si="23"/>
        <v>0.33000000007450581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26284573.060000002</v>
      </c>
      <c r="D1152" s="1">
        <f>BILANCA!E175</f>
        <v>28970506.360000003</v>
      </c>
      <c r="E1152" s="1">
        <v>0</v>
      </c>
      <c r="F1152" s="1">
        <v>0</v>
      </c>
      <c r="G1152" s="2">
        <f t="shared" si="22"/>
        <v>14234123.996820003</v>
      </c>
      <c r="H1152" s="2">
        <f t="shared" si="23"/>
        <v>0.42000000551342964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2282378.5300000003</v>
      </c>
      <c r="D1153" s="1">
        <f>BILANCA!E176</f>
        <v>2581658.0300000003</v>
      </c>
      <c r="E1153" s="1">
        <v>0</v>
      </c>
      <c r="F1153" s="1">
        <v>0</v>
      </c>
      <c r="G1153" s="2">
        <f t="shared" si="22"/>
        <v>1265768.0803000003</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2257872.4000000004</v>
      </c>
      <c r="D1154" s="1">
        <f>BILANCA!E177</f>
        <v>2575728.56</v>
      </c>
      <c r="E1154" s="1">
        <v>0</v>
      </c>
      <c r="F1154" s="1">
        <v>0</v>
      </c>
      <c r="G1154" s="2">
        <f t="shared" si="22"/>
        <v>1266995.3479200001</v>
      </c>
      <c r="H1154" s="2">
        <f t="shared" si="23"/>
        <v>0.84000000031664968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1979590.99</v>
      </c>
      <c r="D1155" s="1">
        <f>BILANCA!E178</f>
        <v>2174279.61</v>
      </c>
      <c r="E1155" s="1">
        <v>0</v>
      </c>
      <c r="F1155" s="1">
        <v>0</v>
      </c>
      <c r="G1155" s="2">
        <f t="shared" si="22"/>
        <v>1088441.8361199999</v>
      </c>
      <c r="H1155" s="2">
        <f t="shared" si="23"/>
        <v>0.40000000013969839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147182.70000000001</v>
      </c>
      <c r="D1156" s="1">
        <f>BILANCA!E179</f>
        <v>258275.43</v>
      </c>
      <c r="E1156" s="1">
        <v>0</v>
      </c>
      <c r="F1156" s="1">
        <v>0</v>
      </c>
      <c r="G1156" s="2">
        <f t="shared" si="22"/>
        <v>114825.90588000001</v>
      </c>
      <c r="H1156" s="2">
        <f t="shared" si="23"/>
        <v>0.72999999998137355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62.22</v>
      </c>
      <c r="D1157" s="1">
        <f>BILANCA!E180</f>
        <v>72.52</v>
      </c>
      <c r="E1157" s="1">
        <v>0</v>
      </c>
      <c r="F1157" s="1">
        <v>0</v>
      </c>
      <c r="G1157" s="2">
        <f t="shared" si="22"/>
        <v>36.063239999999993</v>
      </c>
      <c r="H1157" s="2">
        <f t="shared" si="23"/>
        <v>0.70000000000000284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62.22</v>
      </c>
      <c r="D1160" s="1">
        <f>BILANCA!E183</f>
        <v>72.52</v>
      </c>
      <c r="E1160" s="1">
        <v>0</v>
      </c>
      <c r="F1160" s="1">
        <v>0</v>
      </c>
      <c r="G1160" s="2">
        <f t="shared" si="22"/>
        <v>36.685019999999994</v>
      </c>
      <c r="H1160" s="2">
        <f t="shared" si="23"/>
        <v>0.70000000000000284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131036.49</v>
      </c>
      <c r="D1165" s="1">
        <f>BILANCA!E188</f>
        <v>143101</v>
      </c>
      <c r="E1165" s="1">
        <v>0</v>
      </c>
      <c r="F1165" s="1">
        <v>0</v>
      </c>
      <c r="G1165" s="2">
        <f t="shared" si="22"/>
        <v>75937.405180000002</v>
      </c>
      <c r="H1165" s="2">
        <f t="shared" si="23"/>
        <v>0.49000000000523869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5265.03</v>
      </c>
      <c r="D1166" s="1">
        <f>BILANCA!E189</f>
        <v>4867.83</v>
      </c>
      <c r="E1166" s="1">
        <v>0</v>
      </c>
      <c r="F1166" s="1">
        <v>0</v>
      </c>
      <c r="G1166" s="2">
        <f t="shared" si="22"/>
        <v>2745.1262699999997</v>
      </c>
      <c r="H1166" s="2">
        <f t="shared" si="23"/>
        <v>0.1999999999998181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19241.099999999999</v>
      </c>
      <c r="D1211" s="1">
        <f>BILANCA!E234</f>
        <v>1061.6400000000001</v>
      </c>
      <c r="E1211" s="1">
        <v>0</v>
      </c>
      <c r="F1211" s="1">
        <v>0</v>
      </c>
      <c r="G1211" s="2">
        <f t="shared" si="22"/>
        <v>4871.0786399999997</v>
      </c>
      <c r="H1211" s="2">
        <f t="shared" si="23"/>
        <v>0.45999999999844476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19241.099999999999</v>
      </c>
      <c r="D1212" s="1">
        <f>BILANCA!E235</f>
        <v>1061.6400000000001</v>
      </c>
      <c r="E1212" s="1">
        <v>0</v>
      </c>
      <c r="F1212" s="1">
        <v>0</v>
      </c>
      <c r="G1212" s="2">
        <f t="shared" si="22"/>
        <v>4892.4430200000006</v>
      </c>
      <c r="H1212" s="2">
        <f t="shared" si="23"/>
        <v>0.45999999999844476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24002194.530000001</v>
      </c>
      <c r="D1214" s="1">
        <f>BILANCA!E237</f>
        <v>26388848.330000002</v>
      </c>
      <c r="E1214" s="1">
        <v>0</v>
      </c>
      <c r="F1214" s="1">
        <v>0</v>
      </c>
      <c r="G1214" s="2">
        <f t="shared" si="22"/>
        <v>17736154.864890002</v>
      </c>
      <c r="H1214" s="2">
        <f t="shared" si="23"/>
        <v>0.80000000074505806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22719701.23</v>
      </c>
      <c r="D1215" s="1">
        <f>BILANCA!E238</f>
        <v>24591173.530000001</v>
      </c>
      <c r="E1215" s="1">
        <v>0</v>
      </c>
      <c r="F1215" s="1">
        <v>0</v>
      </c>
      <c r="G1215" s="2">
        <f t="shared" si="22"/>
        <v>16681275.203280002</v>
      </c>
      <c r="H1215" s="2">
        <f t="shared" si="23"/>
        <v>0.69999999925494194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22719701.23</v>
      </c>
      <c r="D1216" s="1">
        <f>BILANCA!E239</f>
        <v>24591173.530000001</v>
      </c>
      <c r="E1216" s="1">
        <v>0</v>
      </c>
      <c r="F1216" s="1">
        <v>0</v>
      </c>
      <c r="G1216" s="2">
        <f t="shared" si="22"/>
        <v>16753177.251570001</v>
      </c>
      <c r="H1216" s="2">
        <f t="shared" si="23"/>
        <v>0.69999999925494194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15974377.189999999</v>
      </c>
      <c r="D1217" s="1">
        <f>BILANCA!E240</f>
        <v>15759522.390000001</v>
      </c>
      <c r="E1217" s="1">
        <v>0</v>
      </c>
      <c r="F1217" s="1">
        <v>0</v>
      </c>
      <c r="G1217" s="2">
        <f t="shared" si="22"/>
        <v>11113460.740979999</v>
      </c>
      <c r="H1217" s="2">
        <f t="shared" si="23"/>
        <v>0.58000000007450581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6745324.04</v>
      </c>
      <c r="D1218" s="1">
        <f>BILANCA!E241</f>
        <v>8831651.1400000006</v>
      </c>
      <c r="E1218" s="1">
        <v>0</v>
      </c>
      <c r="F1218" s="1">
        <v>0</v>
      </c>
      <c r="G1218" s="2">
        <f t="shared" si="22"/>
        <v>5736027.1852000002</v>
      </c>
      <c r="H1218" s="2">
        <f t="shared" si="23"/>
        <v>0.18000000063329935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1263053.7600000002</v>
      </c>
      <c r="D1222" s="1">
        <f>BILANCA!E245</f>
        <v>1782317.1300000001</v>
      </c>
      <c r="E1222" s="1">
        <v>0</v>
      </c>
      <c r="F1222" s="1">
        <v>0</v>
      </c>
      <c r="G1222" s="2">
        <f t="shared" si="22"/>
        <v>1153817.4367800001</v>
      </c>
      <c r="H1222" s="2">
        <f t="shared" si="23"/>
        <v>0.36999999987892807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1693962.37</v>
      </c>
      <c r="D1223" s="1">
        <f>BILANCA!E246</f>
        <v>2023445.54</v>
      </c>
      <c r="E1223" s="1">
        <v>0</v>
      </c>
      <c r="F1223" s="1">
        <v>0</v>
      </c>
      <c r="G1223" s="2">
        <f t="shared" si="22"/>
        <v>1377804.828</v>
      </c>
      <c r="H1223" s="2">
        <f t="shared" si="23"/>
        <v>0.83000000007450581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1679721.84</v>
      </c>
      <c r="D1224" s="1">
        <f>BILANCA!E247</f>
        <v>2009205.01</v>
      </c>
      <c r="E1224" s="1">
        <v>0</v>
      </c>
      <c r="F1224" s="1">
        <v>0</v>
      </c>
      <c r="G1224" s="2">
        <f t="shared" si="22"/>
        <v>1373249.7782600001</v>
      </c>
      <c r="H1224" s="2">
        <f t="shared" si="23"/>
        <v>0.16999999992549419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14240.53</v>
      </c>
      <c r="D1226" s="1">
        <f>BILANCA!E249</f>
        <v>14240.53</v>
      </c>
      <c r="E1226" s="1">
        <v>0</v>
      </c>
      <c r="F1226" s="1">
        <v>0</v>
      </c>
      <c r="G1226" s="2">
        <f t="shared" si="22"/>
        <v>10381.346369999999</v>
      </c>
      <c r="H1226" s="2">
        <f t="shared" si="23"/>
        <v>0.93999999999869033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430908.61</v>
      </c>
      <c r="D1227" s="1">
        <f>BILANCA!E250</f>
        <v>241128.41</v>
      </c>
      <c r="E1227" s="1">
        <v>0</v>
      </c>
      <c r="F1227" s="1">
        <v>0</v>
      </c>
      <c r="G1227" s="2">
        <f t="shared" si="22"/>
        <v>222812.36491999999</v>
      </c>
      <c r="H1227" s="2">
        <f t="shared" si="23"/>
        <v>0.8000000000174623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430908.61</v>
      </c>
      <c r="D1229" s="1">
        <f>BILANCA!E252</f>
        <v>241128.41</v>
      </c>
      <c r="E1229" s="1">
        <v>0</v>
      </c>
      <c r="F1229" s="1">
        <v>0</v>
      </c>
      <c r="G1229" s="2">
        <f t="shared" si="22"/>
        <v>224638.69578000001</v>
      </c>
      <c r="H1229" s="2">
        <f t="shared" si="23"/>
        <v>0.8000000000174623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14892.9</v>
      </c>
      <c r="D1232" s="1">
        <f>BILANCA!E255</f>
        <v>12727.16</v>
      </c>
      <c r="E1232" s="1">
        <v>0</v>
      </c>
      <c r="F1232" s="1">
        <v>0</v>
      </c>
      <c r="G1232" s="2">
        <f t="shared" si="22"/>
        <v>10046.457780000001</v>
      </c>
      <c r="H1232" s="2">
        <f t="shared" si="23"/>
        <v>0.26000000000021828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4546.6400000000003</v>
      </c>
      <c r="D1233" s="1">
        <f>BILANCA!E256</f>
        <v>2630.51</v>
      </c>
      <c r="E1233" s="1">
        <v>0</v>
      </c>
      <c r="F1233" s="1">
        <v>0</v>
      </c>
      <c r="G1233" s="2">
        <f t="shared" si="22"/>
        <v>2451.915</v>
      </c>
      <c r="H1233" s="2">
        <f t="shared" si="23"/>
        <v>0.8499999999994543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361415.32</v>
      </c>
      <c r="D1236" s="1">
        <f>BILANCA!E259</f>
        <v>340056.68</v>
      </c>
      <c r="E1236" s="1">
        <v>0</v>
      </c>
      <c r="F1236" s="1">
        <v>0</v>
      </c>
      <c r="G1236" s="2">
        <f t="shared" si="22"/>
        <v>263506.75604000001</v>
      </c>
      <c r="H1236" s="2">
        <f t="shared" si="23"/>
        <v>0.64000000001396984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361415.32</v>
      </c>
      <c r="D1237" s="1">
        <f>BILANCA!E260</f>
        <v>340056.68</v>
      </c>
      <c r="E1237" s="1">
        <v>0</v>
      </c>
      <c r="F1237" s="1">
        <v>0</v>
      </c>
      <c r="G1237" s="2">
        <f t="shared" si="22"/>
        <v>264548.28472</v>
      </c>
      <c r="H1237" s="2">
        <f t="shared" si="23"/>
        <v>0.64000000001396984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19870.28</v>
      </c>
      <c r="D1240" s="1">
        <f>BILANCA!E264</f>
        <v>17433.310000000001</v>
      </c>
      <c r="E1240" s="1">
        <v>0</v>
      </c>
      <c r="F1240" s="1">
        <v>0</v>
      </c>
      <c r="G1240" s="2">
        <f t="shared" si="22"/>
        <v>14067.3833</v>
      </c>
      <c r="H1240" s="2">
        <f t="shared" si="23"/>
        <v>0.59000000000014552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11729.85</v>
      </c>
      <c r="D1241" s="1">
        <f>BILANCA!E265</f>
        <v>12343.56</v>
      </c>
      <c r="E1241" s="1">
        <v>0</v>
      </c>
      <c r="F1241" s="1">
        <v>0</v>
      </c>
      <c r="G1241" s="2">
        <f t="shared" si="22"/>
        <v>9395.5782600000002</v>
      </c>
      <c r="H1241" s="2">
        <f t="shared" si="23"/>
        <v>0.59000000000014552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4546.6400000000003</v>
      </c>
      <c r="D1243" s="1">
        <f>BILANCA!E267</f>
        <v>2630.51</v>
      </c>
      <c r="E1243" s="1">
        <v>0</v>
      </c>
      <c r="F1243" s="1">
        <v>0</v>
      </c>
      <c r="G1243" s="2">
        <f t="shared" si="24"/>
        <v>2549.9916000000003</v>
      </c>
      <c r="H1243" s="2">
        <f t="shared" si="23"/>
        <v>0.8499999999994543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108502.52</v>
      </c>
      <c r="D1244" s="1">
        <f>BILANCA!E268</f>
        <v>108415.9</v>
      </c>
      <c r="E1244" s="1">
        <v>0</v>
      </c>
      <c r="F1244" s="1">
        <v>0</v>
      </c>
      <c r="G1244" s="2">
        <f t="shared" si="24"/>
        <v>84912.257519999999</v>
      </c>
      <c r="H1244" s="2">
        <f t="shared" si="23"/>
        <v>0.58000000000174623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12554.44</v>
      </c>
      <c r="D1245" s="1">
        <f>BILANCA!E269</f>
        <v>9501.69</v>
      </c>
      <c r="E1245" s="1">
        <v>0</v>
      </c>
      <c r="F1245" s="1">
        <v>0</v>
      </c>
      <c r="G1245" s="2">
        <f t="shared" si="24"/>
        <v>8268.1488400000017</v>
      </c>
      <c r="H1245" s="2">
        <f t="shared" si="23"/>
        <v>0.75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19.91</v>
      </c>
      <c r="D1247" s="1">
        <f>BILANCA!E271</f>
        <v>19.91</v>
      </c>
      <c r="E1247" s="1">
        <v>0</v>
      </c>
      <c r="F1247" s="1">
        <v>0</v>
      </c>
      <c r="G1247" s="2">
        <f t="shared" si="24"/>
        <v>15.76872</v>
      </c>
      <c r="H1247" s="2">
        <f t="shared" si="23"/>
        <v>0.17999999999999972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4122.5600000000004</v>
      </c>
      <c r="D1263" s="1">
        <f>BILANCA!E287</f>
        <v>6886.13</v>
      </c>
      <c r="E1263" s="1">
        <v>0</v>
      </c>
      <c r="F1263" s="1">
        <v>0</v>
      </c>
      <c r="G1263" s="2">
        <f t="shared" si="24"/>
        <v>5010.5496000000003</v>
      </c>
      <c r="H1263" s="2">
        <f t="shared" si="23"/>
        <v>0.56999999999970896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2253749.84</v>
      </c>
      <c r="D1264" s="1">
        <f>BILANCA!E288</f>
        <v>2568842.4300000002</v>
      </c>
      <c r="E1264" s="1">
        <v>0</v>
      </c>
      <c r="F1264" s="1">
        <v>0</v>
      </c>
      <c r="G1264" s="2">
        <f t="shared" si="24"/>
        <v>2076993.1507000001</v>
      </c>
      <c r="H1264" s="2">
        <f t="shared" si="23"/>
        <v>0.59000000031664968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289.19</v>
      </c>
      <c r="D1265" s="1">
        <f>BILANCA!E289</f>
        <v>387.72</v>
      </c>
      <c r="E1265" s="1">
        <v>0</v>
      </c>
      <c r="F1265" s="1">
        <v>0</v>
      </c>
      <c r="G1265" s="2">
        <f t="shared" si="24"/>
        <v>300.22566</v>
      </c>
      <c r="H1265" s="2">
        <f t="shared" si="23"/>
        <v>0.46999999999997044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4975.84</v>
      </c>
      <c r="D1266" s="1">
        <f>BILANCA!E290</f>
        <v>4480.1099999999997</v>
      </c>
      <c r="E1266" s="1">
        <v>0</v>
      </c>
      <c r="F1266" s="1">
        <v>0</v>
      </c>
      <c r="G1266" s="2">
        <f t="shared" si="24"/>
        <v>3943.9049799999993</v>
      </c>
      <c r="H1266" s="2">
        <f t="shared" si="23"/>
        <v>0.26999999999952706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4143.62</v>
      </c>
      <c r="D1273" s="1">
        <f>BILANCA!E297</f>
        <v>16133.62</v>
      </c>
      <c r="E1273" s="1">
        <v>0</v>
      </c>
      <c r="F1273" s="1">
        <v>0</v>
      </c>
      <c r="G1273" s="2">
        <f t="shared" si="24"/>
        <v>10559.149399999998</v>
      </c>
      <c r="H1273" s="2">
        <f t="shared" si="23"/>
        <v>0.75999999999930878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4431.17</v>
      </c>
      <c r="D1274" s="1">
        <f>BILANCA!E298</f>
        <v>4622.93</v>
      </c>
      <c r="E1274" s="1">
        <v>0</v>
      </c>
      <c r="F1274" s="1">
        <v>0</v>
      </c>
      <c r="G1274" s="2">
        <f t="shared" si="24"/>
        <v>3980.0157300000001</v>
      </c>
      <c r="H1274" s="2">
        <f t="shared" si="23"/>
        <v>0.23999999999978172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2900.49</v>
      </c>
      <c r="D1275" s="1">
        <f>BILANCA!E299</f>
        <v>6774.9</v>
      </c>
      <c r="E1275" s="1">
        <v>0</v>
      </c>
      <c r="F1275" s="1">
        <v>0</v>
      </c>
      <c r="G1275" s="2">
        <f t="shared" si="24"/>
        <v>4803.4846799999996</v>
      </c>
      <c r="H1275" s="2">
        <f t="shared" si="23"/>
        <v>0.59000000000014552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106845.13</v>
      </c>
      <c r="D1278" s="1">
        <f>BILANCA!E302</f>
        <v>106721.89</v>
      </c>
      <c r="E1278" s="1">
        <v>0</v>
      </c>
      <c r="F1278" s="1">
        <v>0</v>
      </c>
      <c r="G1278" s="2">
        <f t="shared" si="24"/>
        <v>94485.228449999995</v>
      </c>
      <c r="H1278" s="2">
        <f t="shared" si="23"/>
        <v>0.24000000000523869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28672939.66</v>
      </c>
      <c r="D1408" s="1">
        <f>'RAS-funkcijski'!E114</f>
        <v>32689489.350000001</v>
      </c>
      <c r="E1408" s="1">
        <v>0</v>
      </c>
      <c r="F1408" s="1">
        <v>0</v>
      </c>
      <c r="G1408" s="2">
        <f t="shared" si="24"/>
        <v>10345711.0196</v>
      </c>
      <c r="H1408" s="2">
        <f t="shared" si="27"/>
        <v>0.69000000134110451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28672939.66</v>
      </c>
      <c r="D1416" s="1">
        <f>'RAS-funkcijski'!E122</f>
        <v>32689489.350000001</v>
      </c>
      <c r="E1416" s="1">
        <v>0</v>
      </c>
      <c r="F1416" s="1">
        <v>0</v>
      </c>
      <c r="G1416" s="2">
        <f t="shared" si="24"/>
        <v>11098126.36648</v>
      </c>
      <c r="H1416" s="2">
        <f t="shared" si="27"/>
        <v>0.69000000134110451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28672939.66</v>
      </c>
      <c r="D1418" s="1">
        <f>'RAS-funkcijski'!E124</f>
        <v>32689489.350000001</v>
      </c>
      <c r="E1418" s="1">
        <v>0</v>
      </c>
      <c r="F1418" s="1">
        <v>0</v>
      </c>
      <c r="G1418" s="2">
        <f t="shared" si="24"/>
        <v>11286230.203199999</v>
      </c>
      <c r="H1418" s="2">
        <f t="shared" si="27"/>
        <v>0.69000000134110451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28672939.66</v>
      </c>
      <c r="D1435" s="13">
        <f>'RAS-funkcijski'!E141</f>
        <v>32689489.350000001</v>
      </c>
      <c r="E1435" s="13">
        <v>0</v>
      </c>
      <c r="F1435" s="13">
        <v>0</v>
      </c>
      <c r="G1435" s="14">
        <f t="shared" si="24"/>
        <v>12885112.81532</v>
      </c>
      <c r="H1435" s="14">
        <f t="shared" si="27"/>
        <v>0.69000000134110451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95.63</v>
      </c>
      <c r="D1436" s="6">
        <f>'P-VRIO'!E5</f>
        <v>0</v>
      </c>
      <c r="E1436" s="6">
        <v>0</v>
      </c>
      <c r="F1436" s="6">
        <v>0</v>
      </c>
      <c r="G1436" s="7">
        <f t="shared" si="24"/>
        <v>9.5629999999999993E-2</v>
      </c>
      <c r="H1436" s="7">
        <f t="shared" si="27"/>
        <v>0.37000000000000455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95.63</v>
      </c>
      <c r="D1437" s="1">
        <f>'P-VRIO'!E6</f>
        <v>0</v>
      </c>
      <c r="E1437" s="1">
        <v>0</v>
      </c>
      <c r="F1437" s="1">
        <v>0</v>
      </c>
      <c r="G1437" s="2">
        <f t="shared" si="24"/>
        <v>0.19125999999999999</v>
      </c>
      <c r="H1437" s="2">
        <f t="shared" si="27"/>
        <v>0.37000000000000455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95.63</v>
      </c>
      <c r="D1445" s="1">
        <f>'P-VRIO'!E14</f>
        <v>0</v>
      </c>
      <c r="E1445" s="1">
        <v>0</v>
      </c>
      <c r="F1445" s="1">
        <v>0</v>
      </c>
      <c r="G1445" s="2">
        <f t="shared" si="24"/>
        <v>0.95629999999999993</v>
      </c>
      <c r="H1445" s="2">
        <f t="shared" si="27"/>
        <v>0.37000000000000455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95.63</v>
      </c>
      <c r="D1450" s="1">
        <f>'P-VRIO'!E19</f>
        <v>0</v>
      </c>
      <c r="E1450" s="1">
        <v>0</v>
      </c>
      <c r="F1450" s="1">
        <v>0</v>
      </c>
      <c r="G1450" s="2">
        <f t="shared" si="24"/>
        <v>1.4344499999999998</v>
      </c>
      <c r="H1450" s="2">
        <f t="shared" si="27"/>
        <v>0.37000000000000455</v>
      </c>
      <c r="I1450" s="10">
        <f t="shared" si="29"/>
        <v>0.53074650000000645</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2263137.4300000002</v>
      </c>
      <c r="D1480" s="6"/>
      <c r="E1480" s="6">
        <v>0</v>
      </c>
      <c r="F1480" s="6">
        <v>0</v>
      </c>
      <c r="G1480" s="7">
        <f t="shared" ref="G1480:G1580" si="34">B1480/1000*C1480</f>
        <v>2263.1374300000002</v>
      </c>
      <c r="H1480" s="7">
        <f t="shared" ref="H1480:H1580" si="35">ABS(C1480-ROUND(C1480,0))</f>
        <v>0.43000000016763806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32670029.260000005</v>
      </c>
      <c r="D1481" s="1">
        <v>0</v>
      </c>
      <c r="E1481" s="1">
        <v>0</v>
      </c>
      <c r="F1481" s="1">
        <v>0</v>
      </c>
      <c r="G1481" s="2">
        <f t="shared" si="34"/>
        <v>65340.058520000013</v>
      </c>
      <c r="H1481" s="2">
        <f t="shared" si="35"/>
        <v>0.26000000536441803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35556.120000000003</v>
      </c>
      <c r="D1482" s="1">
        <v>0</v>
      </c>
      <c r="E1482" s="1">
        <v>0</v>
      </c>
      <c r="F1482" s="1">
        <v>0</v>
      </c>
      <c r="G1482" s="2">
        <f t="shared" si="34"/>
        <v>106.66836000000001</v>
      </c>
      <c r="H1482" s="2">
        <f t="shared" si="35"/>
        <v>0.12000000000261934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30635405.180000003</v>
      </c>
      <c r="D1483" s="1">
        <v>0</v>
      </c>
      <c r="E1483" s="1">
        <v>0</v>
      </c>
      <c r="F1483" s="1">
        <v>0</v>
      </c>
      <c r="G1483" s="2">
        <f t="shared" si="34"/>
        <v>122541.62072000002</v>
      </c>
      <c r="H1483" s="2">
        <f t="shared" si="35"/>
        <v>0.18000000342726707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25655303.91</v>
      </c>
      <c r="D1484" s="1">
        <v>0</v>
      </c>
      <c r="E1484" s="1">
        <v>0</v>
      </c>
      <c r="F1484" s="1">
        <v>0</v>
      </c>
      <c r="G1484" s="2">
        <f t="shared" si="34"/>
        <v>128276.51955</v>
      </c>
      <c r="H1484" s="2">
        <f t="shared" si="35"/>
        <v>8.9999999850988388E-2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3703410.01</v>
      </c>
      <c r="D1485" s="1">
        <v>0</v>
      </c>
      <c r="E1485" s="1">
        <v>0</v>
      </c>
      <c r="F1485" s="1">
        <v>0</v>
      </c>
      <c r="G1485" s="2">
        <f t="shared" si="34"/>
        <v>22220.460059999998</v>
      </c>
      <c r="H1485" s="2">
        <f t="shared" si="35"/>
        <v>9.9999997764825821E-3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118377.76</v>
      </c>
      <c r="D1486" s="1">
        <v>0</v>
      </c>
      <c r="E1486" s="1">
        <v>0</v>
      </c>
      <c r="F1486" s="1">
        <v>0</v>
      </c>
      <c r="G1486" s="2">
        <f t="shared" si="34"/>
        <v>828.64431999999999</v>
      </c>
      <c r="H1486" s="2">
        <f t="shared" si="35"/>
        <v>0.24000000000523869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93935.38</v>
      </c>
      <c r="D1489" s="1">
        <v>0</v>
      </c>
      <c r="E1489" s="1">
        <v>0</v>
      </c>
      <c r="F1489" s="1">
        <v>0</v>
      </c>
      <c r="G1489" s="2">
        <f t="shared" si="34"/>
        <v>939.35380000000009</v>
      </c>
      <c r="H1489" s="2">
        <f t="shared" si="35"/>
        <v>0.38000000000465661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1064378.1200000001</v>
      </c>
      <c r="D1491" s="1">
        <v>0</v>
      </c>
      <c r="E1491" s="1">
        <v>0</v>
      </c>
      <c r="F1491" s="1">
        <v>0</v>
      </c>
      <c r="G1491" s="2">
        <f t="shared" si="34"/>
        <v>12772.537440000002</v>
      </c>
      <c r="H1491" s="2">
        <f t="shared" si="35"/>
        <v>0.12000000011175871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1999067.96</v>
      </c>
      <c r="D1492" s="1">
        <v>0</v>
      </c>
      <c r="E1492" s="1">
        <v>0</v>
      </c>
      <c r="F1492" s="1">
        <v>0</v>
      </c>
      <c r="G1492" s="2">
        <f t="shared" si="34"/>
        <v>25987.883479999997</v>
      </c>
      <c r="H1492" s="2">
        <f t="shared" si="35"/>
        <v>4.0000000037252903E-2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32352570.300000001</v>
      </c>
      <c r="D1499" s="1">
        <v>0</v>
      </c>
      <c r="E1499" s="1">
        <v>0</v>
      </c>
      <c r="F1499" s="1">
        <v>0</v>
      </c>
      <c r="G1499" s="2">
        <f t="shared" si="34"/>
        <v>647051.40600000008</v>
      </c>
      <c r="H1499" s="2">
        <f t="shared" si="35"/>
        <v>0.30000000074505806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35984.25</v>
      </c>
      <c r="D1500" s="1">
        <v>0</v>
      </c>
      <c r="E1500" s="1">
        <v>0</v>
      </c>
      <c r="F1500" s="1">
        <v>0</v>
      </c>
      <c r="G1500" s="2">
        <f t="shared" si="34"/>
        <v>755.66925000000003</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30317120.890000001</v>
      </c>
      <c r="D1501" s="1">
        <v>0</v>
      </c>
      <c r="E1501" s="1">
        <v>0</v>
      </c>
      <c r="F1501" s="1">
        <v>0</v>
      </c>
      <c r="G1501" s="2">
        <f t="shared" si="34"/>
        <v>666976.65957999998</v>
      </c>
      <c r="H1501" s="2">
        <f t="shared" si="35"/>
        <v>0.10999999940395355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25460615.289999999</v>
      </c>
      <c r="D1502" s="1">
        <v>0</v>
      </c>
      <c r="E1502" s="1">
        <v>0</v>
      </c>
      <c r="F1502" s="1">
        <v>0</v>
      </c>
      <c r="G1502" s="2">
        <f t="shared" si="34"/>
        <v>585594.15166999993</v>
      </c>
      <c r="H1502" s="2">
        <f t="shared" si="35"/>
        <v>0.28999999910593033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3592317.28</v>
      </c>
      <c r="D1503" s="1">
        <v>0</v>
      </c>
      <c r="E1503" s="1">
        <v>0</v>
      </c>
      <c r="F1503" s="1">
        <v>0</v>
      </c>
      <c r="G1503" s="2">
        <f t="shared" si="34"/>
        <v>86215.614719999998</v>
      </c>
      <c r="H1503" s="2">
        <f t="shared" si="35"/>
        <v>0.27999999979510903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118367.46</v>
      </c>
      <c r="D1504" s="1">
        <v>0</v>
      </c>
      <c r="E1504" s="1">
        <v>0</v>
      </c>
      <c r="F1504" s="1">
        <v>0</v>
      </c>
      <c r="G1504" s="2">
        <f t="shared" si="34"/>
        <v>2959.1865000000003</v>
      </c>
      <c r="H1504" s="2">
        <f t="shared" si="35"/>
        <v>0.46000000000640284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93935.38</v>
      </c>
      <c r="D1507" s="1">
        <v>0</v>
      </c>
      <c r="E1507" s="1">
        <v>0</v>
      </c>
      <c r="F1507" s="1">
        <v>0</v>
      </c>
      <c r="G1507" s="2">
        <f t="shared" si="34"/>
        <v>2630.1906400000003</v>
      </c>
      <c r="H1507" s="2">
        <f t="shared" si="35"/>
        <v>0.38000000000465661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1051885.48</v>
      </c>
      <c r="D1509" s="1">
        <v>0</v>
      </c>
      <c r="E1509" s="1">
        <v>0</v>
      </c>
      <c r="F1509" s="1">
        <v>0</v>
      </c>
      <c r="G1509" s="2">
        <f t="shared" si="34"/>
        <v>31556.564399999999</v>
      </c>
      <c r="H1509" s="2">
        <f t="shared" si="35"/>
        <v>0.47999999998137355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1999465.16</v>
      </c>
      <c r="D1510" s="1">
        <v>0</v>
      </c>
      <c r="E1510" s="1">
        <v>0</v>
      </c>
      <c r="F1510" s="1">
        <v>0</v>
      </c>
      <c r="G1510" s="2">
        <f t="shared" si="34"/>
        <v>61983.419959999999</v>
      </c>
      <c r="H1510" s="2">
        <f t="shared" si="35"/>
        <v>0.15999999991618097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2580596.3900000043</v>
      </c>
      <c r="D1517" s="1">
        <v>0</v>
      </c>
      <c r="E1517" s="1">
        <v>0</v>
      </c>
      <c r="F1517" s="1">
        <v>0</v>
      </c>
      <c r="G1517" s="2">
        <f t="shared" si="34"/>
        <v>98062.662820000158</v>
      </c>
      <c r="H1517" s="2">
        <f t="shared" si="35"/>
        <v>0.39000000432133675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7273.85</v>
      </c>
      <c r="D1518" s="1">
        <v>0</v>
      </c>
      <c r="E1518" s="1">
        <v>0</v>
      </c>
      <c r="F1518" s="1">
        <v>0</v>
      </c>
      <c r="G1518" s="2">
        <f t="shared" si="34"/>
        <v>283.68015000000003</v>
      </c>
      <c r="H1518" s="2">
        <f t="shared" si="35"/>
        <v>0.1499999999996362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201.8</v>
      </c>
      <c r="D1519" s="1">
        <v>0</v>
      </c>
      <c r="E1519" s="1">
        <v>0</v>
      </c>
      <c r="F1519" s="1">
        <v>0</v>
      </c>
      <c r="G1519" s="2">
        <f t="shared" si="34"/>
        <v>8.072000000000001</v>
      </c>
      <c r="H1519" s="2">
        <f t="shared" si="35"/>
        <v>0.19999999999998863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201.8</v>
      </c>
      <c r="D1520" s="1">
        <v>0</v>
      </c>
      <c r="E1520" s="1">
        <v>0</v>
      </c>
      <c r="F1520" s="1">
        <v>0</v>
      </c>
      <c r="G1520" s="2">
        <f t="shared" si="34"/>
        <v>8.2738000000000014</v>
      </c>
      <c r="H1520" s="2">
        <f t="shared" si="35"/>
        <v>0.19999999999998863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6684.33</v>
      </c>
      <c r="D1524" s="1">
        <v>0</v>
      </c>
      <c r="E1524" s="1">
        <v>0</v>
      </c>
      <c r="F1524" s="1">
        <v>0</v>
      </c>
      <c r="G1524" s="2">
        <f t="shared" si="34"/>
        <v>300.79485</v>
      </c>
      <c r="H1524" s="2">
        <f t="shared" si="35"/>
        <v>0.32999999999992724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6684.33</v>
      </c>
      <c r="D1530" s="1">
        <v>0</v>
      </c>
      <c r="E1530" s="1">
        <v>0</v>
      </c>
      <c r="F1530" s="1">
        <v>0</v>
      </c>
      <c r="G1530" s="2">
        <f t="shared" si="34"/>
        <v>340.90082999999998</v>
      </c>
      <c r="H1530" s="2">
        <f t="shared" si="35"/>
        <v>0.32999999999992724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1191.51</v>
      </c>
      <c r="D1531" s="1">
        <v>0</v>
      </c>
      <c r="E1531" s="1">
        <v>0</v>
      </c>
      <c r="F1531" s="1">
        <v>0</v>
      </c>
      <c r="G1531" s="2">
        <f t="shared" si="34"/>
        <v>61.95852</v>
      </c>
      <c r="H1531" s="2">
        <f t="shared" si="35"/>
        <v>0.49000000000000909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1848.55</v>
      </c>
      <c r="D1533" s="1">
        <v>0</v>
      </c>
      <c r="E1533" s="1">
        <v>0</v>
      </c>
      <c r="F1533" s="1">
        <v>0</v>
      </c>
      <c r="G1533" s="2">
        <f t="shared" si="34"/>
        <v>99.821699999999993</v>
      </c>
      <c r="H1533" s="2">
        <f t="shared" si="35"/>
        <v>0.45000000000004547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3644.27</v>
      </c>
      <c r="D1534" s="1">
        <v>0</v>
      </c>
      <c r="E1534" s="1">
        <v>0</v>
      </c>
      <c r="F1534" s="1">
        <v>0</v>
      </c>
      <c r="G1534" s="2">
        <f t="shared" si="34"/>
        <v>200.43485000000001</v>
      </c>
      <c r="H1534" s="2">
        <f t="shared" si="35"/>
        <v>0.26999999999998181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387.72</v>
      </c>
      <c r="D1565" s="1">
        <v>0</v>
      </c>
      <c r="E1565" s="1">
        <v>0</v>
      </c>
      <c r="F1565" s="1">
        <v>0</v>
      </c>
      <c r="G1565" s="2">
        <f t="shared" si="34"/>
        <v>33.343919999999997</v>
      </c>
      <c r="H1565" s="2">
        <f t="shared" si="35"/>
        <v>0.27999999999997272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125.99</v>
      </c>
      <c r="D1566" s="1">
        <v>0</v>
      </c>
      <c r="E1566" s="1">
        <v>0</v>
      </c>
      <c r="F1566" s="1">
        <v>0</v>
      </c>
      <c r="G1566" s="2">
        <f t="shared" si="34"/>
        <v>10.961129999999999</v>
      </c>
      <c r="H1566" s="2">
        <f t="shared" si="35"/>
        <v>1.0000000000005116E-2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261.73</v>
      </c>
      <c r="D1569" s="1">
        <v>0</v>
      </c>
      <c r="E1569" s="1">
        <v>0</v>
      </c>
      <c r="F1569" s="1">
        <v>0</v>
      </c>
      <c r="G1569" s="2">
        <f t="shared" si="34"/>
        <v>23.555700000000002</v>
      </c>
      <c r="H1569" s="2">
        <f t="shared" si="35"/>
        <v>0.26999999999998181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2573322.54</v>
      </c>
      <c r="D1576" s="1">
        <v>0</v>
      </c>
      <c r="E1576" s="1">
        <v>0</v>
      </c>
      <c r="F1576" s="1">
        <v>0</v>
      </c>
      <c r="G1576" s="2">
        <f t="shared" si="34"/>
        <v>249612.28638000001</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106721.89</v>
      </c>
      <c r="D1577" s="1">
        <v>0</v>
      </c>
      <c r="E1577" s="1">
        <v>0</v>
      </c>
      <c r="F1577" s="1">
        <v>0</v>
      </c>
      <c r="G1577" s="2">
        <f t="shared" si="34"/>
        <v>10458.745220000001</v>
      </c>
      <c r="H1577" s="2">
        <f t="shared" si="35"/>
        <v>0.11000000000058208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2462120.54</v>
      </c>
      <c r="D1578" s="1">
        <v>0</v>
      </c>
      <c r="E1578" s="1">
        <v>0</v>
      </c>
      <c r="F1578" s="1">
        <v>0</v>
      </c>
      <c r="G1578" s="2">
        <f t="shared" si="34"/>
        <v>243749.93346000003</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4480.1099999999997</v>
      </c>
      <c r="D1579" s="1">
        <v>0</v>
      </c>
      <c r="E1579" s="1">
        <v>0</v>
      </c>
      <c r="F1579" s="1">
        <v>0</v>
      </c>
      <c r="G1579" s="2">
        <f t="shared" si="34"/>
        <v>448.01099999999997</v>
      </c>
      <c r="H1579" s="2">
        <f t="shared" si="35"/>
        <v>0.10999999999967258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1958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26972031.219999999</v>
      </c>
      <c r="I16" s="170">
        <f>'PR-RAS'!E6</f>
        <v>33195445.099999998</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28209635.159999989</v>
      </c>
      <c r="I17" s="170">
        <f>'PR-RAS'!E151</f>
        <v>30244643.260000002</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1263053.76000001</v>
      </c>
      <c r="I18" s="170">
        <f>'PR-RAS'!E645</f>
        <v>1782317.1299999959</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22701366.879999999</v>
      </c>
      <c r="I20" s="173">
        <f>BILANCA!E7</f>
        <v>24572743.550000001</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3583206.1799999997</v>
      </c>
      <c r="I21" s="175">
        <f>BILANCA!E68</f>
        <v>4397762.8099999996</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2282378.5300000003</v>
      </c>
      <c r="I22" s="175">
        <f>BILANCA!E176</f>
        <v>2581658.0300000003</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24002194.530000001</v>
      </c>
      <c r="I23" s="177">
        <f>BILANCA!E237</f>
        <v>26388848.330000002</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28672939.66</v>
      </c>
      <c r="I27" s="175">
        <f>'RAS-funkcijski'!E114</f>
        <v>32689489.350000001</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28672939.66</v>
      </c>
      <c r="I28" s="179">
        <f>'RAS-funkcijski'!E141</f>
        <v>32689489.350000001</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95.63</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2263137.4300000002</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2580596.3900000043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7273.85</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2573322.54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51" sqref="E651"/>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26972031.219999999</v>
      </c>
      <c r="E6" s="51">
        <f>E7+E44+E50+E82+E106+E124+E133+E139</f>
        <v>33195445.099999998</v>
      </c>
      <c r="F6" s="52">
        <f t="shared" ref="F6:F131" si="0">IF(D6&lt;&gt;0,IF(E6/D6&gt;=100,"&gt;&gt;100",E6/D6*100),"-")</f>
        <v>123.07358251678606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2024837.44</v>
      </c>
      <c r="E50" s="51">
        <f>E51+E54+E59+E62+E65+E68+E71+E74+E77</f>
        <v>6095606.2999999998</v>
      </c>
      <c r="F50" s="52">
        <f t="shared" si="0"/>
        <v>301.04176165371575</v>
      </c>
    </row>
    <row r="51" spans="1:6" ht="12.75" customHeight="1" x14ac:dyDescent="0.2">
      <c r="A51" s="53">
        <v>631</v>
      </c>
      <c r="B51" s="86" t="s">
        <v>148</v>
      </c>
      <c r="C51" s="50" t="s">
        <v>149</v>
      </c>
      <c r="D51" s="51">
        <f t="shared" ref="D51:E51" si="10">D52+D53</f>
        <v>9205.7000000000007</v>
      </c>
      <c r="E51" s="51">
        <f t="shared" si="10"/>
        <v>29362.34</v>
      </c>
      <c r="F51" s="52">
        <f t="shared" si="0"/>
        <v>318.95825412516155</v>
      </c>
    </row>
    <row r="52" spans="1:6" ht="12.75" customHeight="1" x14ac:dyDescent="0.2">
      <c r="A52" s="53">
        <v>6311</v>
      </c>
      <c r="B52" s="86" t="s">
        <v>150</v>
      </c>
      <c r="C52" s="50" t="s">
        <v>151</v>
      </c>
      <c r="D52" s="242">
        <v>9205.7000000000007</v>
      </c>
      <c r="E52" s="242">
        <v>28532.23</v>
      </c>
      <c r="F52" s="52">
        <f t="shared" si="0"/>
        <v>309.94090617769422</v>
      </c>
    </row>
    <row r="53" spans="1:6" ht="12.75" customHeight="1" x14ac:dyDescent="0.2">
      <c r="A53" s="53">
        <v>6312</v>
      </c>
      <c r="B53" s="86" t="s">
        <v>152</v>
      </c>
      <c r="C53" s="50" t="s">
        <v>153</v>
      </c>
      <c r="D53" s="242">
        <v>0</v>
      </c>
      <c r="E53" s="242">
        <v>830.11</v>
      </c>
      <c r="F53" s="52" t="str">
        <f t="shared" si="0"/>
        <v>-</v>
      </c>
    </row>
    <row r="54" spans="1:6" ht="12" x14ac:dyDescent="0.2">
      <c r="A54" s="53">
        <v>632</v>
      </c>
      <c r="B54" s="86" t="s">
        <v>154</v>
      </c>
      <c r="C54" s="50" t="s">
        <v>155</v>
      </c>
      <c r="D54" s="51">
        <f t="shared" ref="D54:E54" si="11">SUM(D55:D58)</f>
        <v>576169.89999999991</v>
      </c>
      <c r="E54" s="51">
        <f t="shared" si="11"/>
        <v>4501690.22</v>
      </c>
      <c r="F54" s="52">
        <f t="shared" si="0"/>
        <v>781.31298077181759</v>
      </c>
    </row>
    <row r="55" spans="1:6" ht="12.75" customHeight="1" x14ac:dyDescent="0.2">
      <c r="A55" s="53">
        <v>6321</v>
      </c>
      <c r="B55" s="86" t="s">
        <v>156</v>
      </c>
      <c r="C55" s="50" t="s">
        <v>157</v>
      </c>
      <c r="D55" s="242">
        <v>64692.2</v>
      </c>
      <c r="E55" s="242">
        <v>19897.46</v>
      </c>
      <c r="F55" s="52">
        <f t="shared" si="0"/>
        <v>30.757123733618581</v>
      </c>
    </row>
    <row r="56" spans="1:6" ht="12.75" customHeight="1" x14ac:dyDescent="0.2">
      <c r="A56" s="53">
        <v>6322</v>
      </c>
      <c r="B56" s="86" t="s">
        <v>158</v>
      </c>
      <c r="C56" s="50" t="s">
        <v>159</v>
      </c>
      <c r="D56" s="242">
        <v>2087.87</v>
      </c>
      <c r="E56" s="242"/>
      <c r="F56" s="52">
        <f t="shared" si="0"/>
        <v>0</v>
      </c>
    </row>
    <row r="57" spans="1:6" ht="12.75" customHeight="1" x14ac:dyDescent="0.2">
      <c r="A57" s="53">
        <v>6323</v>
      </c>
      <c r="B57" s="86" t="s">
        <v>160</v>
      </c>
      <c r="C57" s="50" t="s">
        <v>161</v>
      </c>
      <c r="D57" s="242">
        <v>493442.36</v>
      </c>
      <c r="E57" s="242">
        <v>2288061.96</v>
      </c>
      <c r="F57" s="52">
        <f t="shared" si="0"/>
        <v>463.69386689865865</v>
      </c>
    </row>
    <row r="58" spans="1:6" ht="12.75" customHeight="1" x14ac:dyDescent="0.2">
      <c r="A58" s="53">
        <v>6324</v>
      </c>
      <c r="B58" s="86" t="s">
        <v>162</v>
      </c>
      <c r="C58" s="50" t="s">
        <v>163</v>
      </c>
      <c r="D58" s="242">
        <v>15947.47</v>
      </c>
      <c r="E58" s="242">
        <v>2193730.7999999998</v>
      </c>
      <c r="F58" s="52" t="str">
        <f t="shared" si="0"/>
        <v>&gt;&gt;100</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16723.07</v>
      </c>
      <c r="E68" s="51">
        <f t="shared" si="15"/>
        <v>11336.69</v>
      </c>
      <c r="F68" s="52">
        <f t="shared" si="0"/>
        <v>67.790722636453722</v>
      </c>
    </row>
    <row r="69" spans="1:6" ht="12.75" customHeight="1" x14ac:dyDescent="0.2">
      <c r="A69" s="53" t="s">
        <v>184</v>
      </c>
      <c r="B69" s="85" t="s">
        <v>185</v>
      </c>
      <c r="C69" s="50" t="s">
        <v>184</v>
      </c>
      <c r="D69" s="242">
        <v>16723.07</v>
      </c>
      <c r="E69" s="242">
        <v>11336.69</v>
      </c>
      <c r="F69" s="52">
        <f t="shared" si="0"/>
        <v>67.790722636453722</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1422738.77</v>
      </c>
      <c r="E77" s="51">
        <f t="shared" si="18"/>
        <v>1553217.05</v>
      </c>
      <c r="F77" s="52">
        <f t="shared" si="0"/>
        <v>109.17092320468642</v>
      </c>
    </row>
    <row r="78" spans="1:6" ht="12.75" customHeight="1" x14ac:dyDescent="0.2">
      <c r="A78" s="53">
        <v>6391</v>
      </c>
      <c r="B78" s="85" t="s">
        <v>202</v>
      </c>
      <c r="C78" s="50" t="s">
        <v>203</v>
      </c>
      <c r="D78" s="242">
        <v>1171705.3</v>
      </c>
      <c r="E78" s="242">
        <v>1208022.56</v>
      </c>
      <c r="F78" s="52">
        <f t="shared" si="0"/>
        <v>103.09952169713665</v>
      </c>
    </row>
    <row r="79" spans="1:6" ht="12.75" customHeight="1" x14ac:dyDescent="0.2">
      <c r="A79" s="53">
        <v>6392</v>
      </c>
      <c r="B79" s="85" t="s">
        <v>204</v>
      </c>
      <c r="C79" s="50" t="s">
        <v>205</v>
      </c>
      <c r="D79" s="242">
        <v>10617.82</v>
      </c>
      <c r="E79" s="242">
        <v>43352.04</v>
      </c>
      <c r="F79" s="52">
        <f t="shared" si="0"/>
        <v>408.29511142588598</v>
      </c>
    </row>
    <row r="80" spans="1:6" ht="22.8" x14ac:dyDescent="0.2">
      <c r="A80" s="53">
        <v>6393</v>
      </c>
      <c r="B80" s="85" t="s">
        <v>206</v>
      </c>
      <c r="C80" s="50" t="s">
        <v>207</v>
      </c>
      <c r="D80" s="242">
        <v>240415.65</v>
      </c>
      <c r="E80" s="242">
        <v>301842.45</v>
      </c>
      <c r="F80" s="52">
        <f t="shared" si="0"/>
        <v>125.5502501605033</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3570.96</v>
      </c>
      <c r="E82" s="51">
        <f t="shared" si="19"/>
        <v>7136.39</v>
      </c>
      <c r="F82" s="52">
        <f t="shared" si="0"/>
        <v>199.84513968232633</v>
      </c>
    </row>
    <row r="83" spans="1:6" ht="12.75" customHeight="1" x14ac:dyDescent="0.2">
      <c r="A83" s="53">
        <v>641</v>
      </c>
      <c r="B83" s="85" t="s">
        <v>212</v>
      </c>
      <c r="C83" s="50" t="s">
        <v>213</v>
      </c>
      <c r="D83" s="51">
        <f t="shared" ref="D83:E83" si="20">SUM(D84:D90)</f>
        <v>3570.96</v>
      </c>
      <c r="E83" s="51">
        <f t="shared" si="20"/>
        <v>7136.39</v>
      </c>
      <c r="F83" s="52">
        <f t="shared" si="0"/>
        <v>199.84513968232633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48.21</v>
      </c>
      <c r="E85" s="242">
        <v>20.72</v>
      </c>
      <c r="F85" s="52">
        <f t="shared" si="0"/>
        <v>42.978635137938184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3522.75</v>
      </c>
      <c r="E88" s="242">
        <v>7115.67</v>
      </c>
      <c r="F88" s="52">
        <f t="shared" si="0"/>
        <v>201.99190972961466</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1186896.71</v>
      </c>
      <c r="E106" s="51">
        <f t="shared" si="23"/>
        <v>992973.14</v>
      </c>
      <c r="F106" s="52">
        <f t="shared" si="0"/>
        <v>83.661293492000667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1186896.71</v>
      </c>
      <c r="E112" s="51">
        <f t="shared" si="25"/>
        <v>992973.14</v>
      </c>
      <c r="F112" s="52">
        <f t="shared" si="0"/>
        <v>83.661293492000667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1164685.55</v>
      </c>
      <c r="E117" s="242">
        <v>992973.14</v>
      </c>
      <c r="F117" s="52">
        <f t="shared" si="0"/>
        <v>85.25675792921102</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22211.16</v>
      </c>
      <c r="E119" s="242"/>
      <c r="F119" s="52">
        <f t="shared" si="0"/>
        <v>0</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954529.77</v>
      </c>
      <c r="E124" s="51">
        <f t="shared" si="27"/>
        <v>959984.19000000006</v>
      </c>
      <c r="F124" s="52">
        <f t="shared" si="0"/>
        <v>100.57142481789751</v>
      </c>
    </row>
    <row r="125" spans="1:6" ht="12.75" customHeight="1" x14ac:dyDescent="0.2">
      <c r="A125" s="53">
        <v>661</v>
      </c>
      <c r="B125" s="86" t="s">
        <v>296</v>
      </c>
      <c r="C125" s="50" t="s">
        <v>297</v>
      </c>
      <c r="D125" s="51">
        <f t="shared" ref="D125:E125" si="28">SUM(D126:D127)</f>
        <v>879334.48</v>
      </c>
      <c r="E125" s="51">
        <f t="shared" si="28"/>
        <v>928601.02</v>
      </c>
      <c r="F125" s="52">
        <f t="shared" si="0"/>
        <v>105.60270762952455</v>
      </c>
    </row>
    <row r="126" spans="1:6" ht="12.75" customHeight="1" x14ac:dyDescent="0.2">
      <c r="A126" s="53">
        <v>6614</v>
      </c>
      <c r="B126" s="86" t="s">
        <v>298</v>
      </c>
      <c r="C126" s="50" t="s">
        <v>299</v>
      </c>
      <c r="D126" s="242">
        <v>31055.200000000001</v>
      </c>
      <c r="E126" s="242">
        <v>36458.160000000003</v>
      </c>
      <c r="F126" s="52">
        <f t="shared" si="0"/>
        <v>117.39792369715862</v>
      </c>
    </row>
    <row r="127" spans="1:6" ht="12.75" customHeight="1" x14ac:dyDescent="0.2">
      <c r="A127" s="53">
        <v>6615</v>
      </c>
      <c r="B127" s="86" t="s">
        <v>300</v>
      </c>
      <c r="C127" s="50" t="s">
        <v>301</v>
      </c>
      <c r="D127" s="242">
        <v>848279.28</v>
      </c>
      <c r="E127" s="242">
        <v>892142.86</v>
      </c>
      <c r="F127" s="52">
        <f t="shared" si="0"/>
        <v>105.17088900249927</v>
      </c>
    </row>
    <row r="128" spans="1:6" ht="22.8" x14ac:dyDescent="0.2">
      <c r="A128" s="53">
        <v>663</v>
      </c>
      <c r="B128" s="231" t="s">
        <v>302</v>
      </c>
      <c r="C128" s="50" t="s">
        <v>303</v>
      </c>
      <c r="D128" s="51">
        <f t="shared" ref="D128:E128" si="29">SUM(D129:D132)</f>
        <v>75195.290000000008</v>
      </c>
      <c r="E128" s="51">
        <f t="shared" si="29"/>
        <v>31383.17</v>
      </c>
      <c r="F128" s="52">
        <f t="shared" si="0"/>
        <v>41.735552851781001</v>
      </c>
    </row>
    <row r="129" spans="1:6" ht="12.75" customHeight="1" x14ac:dyDescent="0.2">
      <c r="A129" s="53">
        <v>6631</v>
      </c>
      <c r="B129" s="86" t="s">
        <v>304</v>
      </c>
      <c r="C129" s="50" t="s">
        <v>305</v>
      </c>
      <c r="D129" s="242">
        <v>69135.960000000006</v>
      </c>
      <c r="E129" s="242">
        <v>29123.17</v>
      </c>
      <c r="F129" s="52">
        <f t="shared" si="0"/>
        <v>42.124489194913899</v>
      </c>
    </row>
    <row r="130" spans="1:6" ht="12.75" customHeight="1" x14ac:dyDescent="0.2">
      <c r="A130" s="53">
        <v>6632</v>
      </c>
      <c r="B130" s="232" t="s">
        <v>306</v>
      </c>
      <c r="C130" s="50" t="s">
        <v>307</v>
      </c>
      <c r="D130" s="242">
        <v>6059.33</v>
      </c>
      <c r="E130" s="242">
        <v>2260</v>
      </c>
      <c r="F130" s="52">
        <f t="shared" si="0"/>
        <v>37.297853062962403</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22802196.34</v>
      </c>
      <c r="E133" s="51">
        <f t="shared" si="30"/>
        <v>25139745.079999998</v>
      </c>
      <c r="F133" s="52">
        <f t="shared" ref="F133:F223" si="31">IF(D133&lt;&gt;0,IF(E133/D133&gt;=100,"&gt;&gt;100",E133/D133*100),"-")</f>
        <v>110.25141922797775</v>
      </c>
    </row>
    <row r="134" spans="1:6" ht="22.8" x14ac:dyDescent="0.2">
      <c r="A134" s="53">
        <v>671</v>
      </c>
      <c r="B134" s="232" t="s">
        <v>314</v>
      </c>
      <c r="C134" s="50" t="s">
        <v>315</v>
      </c>
      <c r="D134" s="51">
        <f t="shared" ref="D134:E134" si="32">SUM(D135:D137)</f>
        <v>22802196.34</v>
      </c>
      <c r="E134" s="51">
        <f t="shared" si="32"/>
        <v>25139745.079999998</v>
      </c>
      <c r="F134" s="52">
        <f t="shared" si="31"/>
        <v>110.25141922797775</v>
      </c>
    </row>
    <row r="135" spans="1:6" ht="12.75" customHeight="1" x14ac:dyDescent="0.2">
      <c r="A135" s="53">
        <v>6711</v>
      </c>
      <c r="B135" s="85" t="s">
        <v>316</v>
      </c>
      <c r="C135" s="50" t="s">
        <v>317</v>
      </c>
      <c r="D135" s="242">
        <v>22799382.079999998</v>
      </c>
      <c r="E135" s="242">
        <v>25139745.079999998</v>
      </c>
      <c r="F135" s="52">
        <f t="shared" si="31"/>
        <v>110.26502820027304</v>
      </c>
    </row>
    <row r="136" spans="1:6" ht="22.8" x14ac:dyDescent="0.2">
      <c r="A136" s="53">
        <v>6712</v>
      </c>
      <c r="B136" s="232" t="s">
        <v>318</v>
      </c>
      <c r="C136" s="50" t="s">
        <v>319</v>
      </c>
      <c r="D136" s="242">
        <v>2814.26</v>
      </c>
      <c r="E136" s="242"/>
      <c r="F136" s="52">
        <f t="shared" si="31"/>
        <v>0</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28209635.159999989</v>
      </c>
      <c r="E151" s="51">
        <f t="shared" si="35"/>
        <v>30244643.260000002</v>
      </c>
      <c r="F151" s="52">
        <f t="shared" si="31"/>
        <v>107.21387599824604</v>
      </c>
    </row>
    <row r="152" spans="1:6" ht="12.75" customHeight="1" x14ac:dyDescent="0.2">
      <c r="A152" s="53">
        <v>31</v>
      </c>
      <c r="B152" s="85" t="s">
        <v>349</v>
      </c>
      <c r="C152" s="50" t="s">
        <v>350</v>
      </c>
      <c r="D152" s="51">
        <f t="shared" ref="D152:E152" si="36">D153+D158+D159</f>
        <v>23188570.819999993</v>
      </c>
      <c r="E152" s="51">
        <f t="shared" si="36"/>
        <v>25392999.66</v>
      </c>
      <c r="F152" s="52">
        <f t="shared" si="31"/>
        <v>109.50653171819758</v>
      </c>
    </row>
    <row r="153" spans="1:6" ht="12.75" customHeight="1" x14ac:dyDescent="0.2">
      <c r="A153" s="53">
        <v>311</v>
      </c>
      <c r="B153" s="85" t="s">
        <v>351</v>
      </c>
      <c r="C153" s="50" t="s">
        <v>352</v>
      </c>
      <c r="D153" s="51">
        <f t="shared" ref="D153:E153" si="37">SUM(D154:D157)</f>
        <v>19371329.719999995</v>
      </c>
      <c r="E153" s="51">
        <f t="shared" si="37"/>
        <v>21183797.949999999</v>
      </c>
      <c r="F153" s="52">
        <f t="shared" si="31"/>
        <v>109.35644716288482</v>
      </c>
    </row>
    <row r="154" spans="1:6" ht="12.75" customHeight="1" x14ac:dyDescent="0.2">
      <c r="A154" s="53">
        <v>3111</v>
      </c>
      <c r="B154" s="85" t="s">
        <v>353</v>
      </c>
      <c r="C154" s="50" t="s">
        <v>354</v>
      </c>
      <c r="D154" s="242">
        <v>19303798.579999998</v>
      </c>
      <c r="E154" s="242">
        <v>21115028.289999999</v>
      </c>
      <c r="F154" s="52">
        <f t="shared" si="31"/>
        <v>109.38276320328247</v>
      </c>
    </row>
    <row r="155" spans="1:6" ht="12.75" customHeight="1" x14ac:dyDescent="0.2">
      <c r="A155" s="53">
        <v>3112</v>
      </c>
      <c r="B155" s="85" t="s">
        <v>355</v>
      </c>
      <c r="C155" s="50" t="s">
        <v>356</v>
      </c>
      <c r="D155" s="242">
        <v>49634.83</v>
      </c>
      <c r="E155" s="242">
        <v>51480.78</v>
      </c>
      <c r="F155" s="52">
        <f t="shared" si="31"/>
        <v>103.71906179592033</v>
      </c>
    </row>
    <row r="156" spans="1:6" ht="12.75" customHeight="1" x14ac:dyDescent="0.2">
      <c r="A156" s="53">
        <v>3113</v>
      </c>
      <c r="B156" s="85" t="s">
        <v>357</v>
      </c>
      <c r="C156" s="50" t="s">
        <v>358</v>
      </c>
      <c r="D156" s="242">
        <v>17896.310000000001</v>
      </c>
      <c r="E156" s="242">
        <v>17288.88</v>
      </c>
      <c r="F156" s="52">
        <f t="shared" si="31"/>
        <v>96.605836622186359</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648292.11</v>
      </c>
      <c r="E158" s="242">
        <v>730657.92</v>
      </c>
      <c r="F158" s="52">
        <f t="shared" si="31"/>
        <v>112.70504587816133</v>
      </c>
    </row>
    <row r="159" spans="1:6" ht="12.75" customHeight="1" x14ac:dyDescent="0.2">
      <c r="A159" s="53">
        <v>313</v>
      </c>
      <c r="B159" s="85" t="s">
        <v>363</v>
      </c>
      <c r="C159" s="50" t="s">
        <v>364</v>
      </c>
      <c r="D159" s="51">
        <f t="shared" ref="D159:E159" si="38">SUM(D160:D162)</f>
        <v>3168948.99</v>
      </c>
      <c r="E159" s="51">
        <f t="shared" si="38"/>
        <v>3478543.79</v>
      </c>
      <c r="F159" s="52">
        <f t="shared" si="31"/>
        <v>109.76963658856495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3165106.64</v>
      </c>
      <c r="E161" s="242">
        <v>3476794.55</v>
      </c>
      <c r="F161" s="52">
        <f t="shared" si="31"/>
        <v>109.84762744044541</v>
      </c>
    </row>
    <row r="162" spans="1:6" ht="12.75" customHeight="1" x14ac:dyDescent="0.2">
      <c r="A162" s="53">
        <v>3133</v>
      </c>
      <c r="B162" s="85" t="s">
        <v>368</v>
      </c>
      <c r="C162" s="50" t="s">
        <v>369</v>
      </c>
      <c r="D162" s="242">
        <v>3842.35</v>
      </c>
      <c r="E162" s="242">
        <v>1749.24</v>
      </c>
      <c r="F162" s="52">
        <f t="shared" si="31"/>
        <v>45.525264486577228</v>
      </c>
    </row>
    <row r="163" spans="1:6" ht="12.75" customHeight="1" x14ac:dyDescent="0.2">
      <c r="A163" s="53">
        <v>32</v>
      </c>
      <c r="B163" s="85" t="s">
        <v>370</v>
      </c>
      <c r="C163" s="50" t="s">
        <v>371</v>
      </c>
      <c r="D163" s="51">
        <f t="shared" ref="D163:E163" si="39">D164+D169+D177+D187+D188</f>
        <v>4748707.12</v>
      </c>
      <c r="E163" s="51">
        <f t="shared" si="39"/>
        <v>3854539.69</v>
      </c>
      <c r="F163" s="52">
        <f t="shared" si="31"/>
        <v>81.170297358747192</v>
      </c>
    </row>
    <row r="164" spans="1:6" ht="12.75" customHeight="1" x14ac:dyDescent="0.2">
      <c r="A164" s="53">
        <v>321</v>
      </c>
      <c r="B164" s="85" t="s">
        <v>372</v>
      </c>
      <c r="C164" s="50" t="s">
        <v>373</v>
      </c>
      <c r="D164" s="51">
        <f t="shared" ref="D164:E164" si="40">SUM(D165:D168)</f>
        <v>975614.43</v>
      </c>
      <c r="E164" s="51">
        <f t="shared" si="40"/>
        <v>981150.46</v>
      </c>
      <c r="F164" s="52">
        <f t="shared" si="31"/>
        <v>100.56744035653512</v>
      </c>
    </row>
    <row r="165" spans="1:6" ht="12.75" customHeight="1" x14ac:dyDescent="0.2">
      <c r="A165" s="53">
        <v>3211</v>
      </c>
      <c r="B165" s="85" t="s">
        <v>374</v>
      </c>
      <c r="C165" s="50" t="s">
        <v>375</v>
      </c>
      <c r="D165" s="242">
        <v>525058.64</v>
      </c>
      <c r="E165" s="242">
        <v>506826.1</v>
      </c>
      <c r="F165" s="52">
        <f t="shared" si="31"/>
        <v>96.527523097229661</v>
      </c>
    </row>
    <row r="166" spans="1:6" ht="12.75" customHeight="1" x14ac:dyDescent="0.2">
      <c r="A166" s="53">
        <v>3212</v>
      </c>
      <c r="B166" s="85" t="s">
        <v>376</v>
      </c>
      <c r="C166" s="50" t="s">
        <v>377</v>
      </c>
      <c r="D166" s="242">
        <v>380404.38</v>
      </c>
      <c r="E166" s="242">
        <v>392556.15</v>
      </c>
      <c r="F166" s="52">
        <f t="shared" si="31"/>
        <v>103.19443482748542</v>
      </c>
    </row>
    <row r="167" spans="1:6" ht="12.75" customHeight="1" x14ac:dyDescent="0.2">
      <c r="A167" s="53">
        <v>3213</v>
      </c>
      <c r="B167" s="85" t="s">
        <v>378</v>
      </c>
      <c r="C167" s="50" t="s">
        <v>379</v>
      </c>
      <c r="D167" s="242">
        <v>69347.64</v>
      </c>
      <c r="E167" s="242">
        <v>80914.61</v>
      </c>
      <c r="F167" s="52">
        <f t="shared" si="31"/>
        <v>116.67968801822239</v>
      </c>
    </row>
    <row r="168" spans="1:6" ht="12.75" customHeight="1" x14ac:dyDescent="0.2">
      <c r="A168" s="53">
        <v>3214</v>
      </c>
      <c r="B168" s="85" t="s">
        <v>380</v>
      </c>
      <c r="C168" s="50" t="s">
        <v>381</v>
      </c>
      <c r="D168" s="242">
        <v>803.77</v>
      </c>
      <c r="E168" s="242">
        <v>853.6</v>
      </c>
      <c r="F168" s="52">
        <f t="shared" si="31"/>
        <v>106.19953469276038</v>
      </c>
    </row>
    <row r="169" spans="1:6" ht="12.75" customHeight="1" x14ac:dyDescent="0.2">
      <c r="A169" s="53">
        <v>322</v>
      </c>
      <c r="B169" s="85" t="s">
        <v>382</v>
      </c>
      <c r="C169" s="50" t="s">
        <v>383</v>
      </c>
      <c r="D169" s="51">
        <f t="shared" ref="D169:E169" si="41">SUM(D170:D176)</f>
        <v>745260.59000000008</v>
      </c>
      <c r="E169" s="51">
        <f t="shared" si="41"/>
        <v>651555.23999999987</v>
      </c>
      <c r="F169" s="52">
        <f t="shared" si="31"/>
        <v>87.426498696247961</v>
      </c>
    </row>
    <row r="170" spans="1:6" ht="12.75" customHeight="1" x14ac:dyDescent="0.2">
      <c r="A170" s="53">
        <v>3221</v>
      </c>
      <c r="B170" s="85" t="s">
        <v>384</v>
      </c>
      <c r="C170" s="50" t="s">
        <v>385</v>
      </c>
      <c r="D170" s="242">
        <v>195161.76</v>
      </c>
      <c r="E170" s="242">
        <v>237636.37</v>
      </c>
      <c r="F170" s="52">
        <f t="shared" si="31"/>
        <v>121.76379737505954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484637</v>
      </c>
      <c r="E172" s="242">
        <v>368403.56</v>
      </c>
      <c r="F172" s="52">
        <f t="shared" si="31"/>
        <v>76.016391649832755</v>
      </c>
    </row>
    <row r="173" spans="1:6" ht="12.75" customHeight="1" x14ac:dyDescent="0.2">
      <c r="A173" s="53">
        <v>3224</v>
      </c>
      <c r="B173" s="85" t="s">
        <v>390</v>
      </c>
      <c r="C173" s="50" t="s">
        <v>391</v>
      </c>
      <c r="D173" s="242">
        <v>57026.27</v>
      </c>
      <c r="E173" s="242">
        <v>16871.939999999999</v>
      </c>
      <c r="F173" s="52">
        <f t="shared" si="31"/>
        <v>29.586259104795037</v>
      </c>
    </row>
    <row r="174" spans="1:6" ht="12.75" customHeight="1" x14ac:dyDescent="0.2">
      <c r="A174" s="53">
        <v>3225</v>
      </c>
      <c r="B174" s="85" t="s">
        <v>392</v>
      </c>
      <c r="C174" s="50" t="s">
        <v>393</v>
      </c>
      <c r="D174" s="242">
        <v>5368.91</v>
      </c>
      <c r="E174" s="242">
        <v>18743.939999999999</v>
      </c>
      <c r="F174" s="52">
        <f t="shared" si="31"/>
        <v>349.12002622506242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3066.65</v>
      </c>
      <c r="E176" s="242">
        <v>9899.43</v>
      </c>
      <c r="F176" s="52">
        <f t="shared" si="31"/>
        <v>322.80925439812171</v>
      </c>
    </row>
    <row r="177" spans="1:6" ht="12.75" customHeight="1" x14ac:dyDescent="0.2">
      <c r="A177" s="53">
        <v>323</v>
      </c>
      <c r="B177" s="85" t="s">
        <v>398</v>
      </c>
      <c r="C177" s="50" t="s">
        <v>399</v>
      </c>
      <c r="D177" s="51">
        <f t="shared" ref="D177:E177" si="42">SUM(D178:D186)</f>
        <v>2545489.19</v>
      </c>
      <c r="E177" s="51">
        <f t="shared" si="42"/>
        <v>1790136.43</v>
      </c>
      <c r="F177" s="52">
        <f t="shared" si="31"/>
        <v>70.325831161750088</v>
      </c>
    </row>
    <row r="178" spans="1:6" ht="12.75" customHeight="1" x14ac:dyDescent="0.2">
      <c r="A178" s="53">
        <v>3231</v>
      </c>
      <c r="B178" s="85" t="s">
        <v>400</v>
      </c>
      <c r="C178" s="50" t="s">
        <v>401</v>
      </c>
      <c r="D178" s="242">
        <v>107851.03</v>
      </c>
      <c r="E178" s="242">
        <v>94935</v>
      </c>
      <c r="F178" s="52">
        <f t="shared" si="31"/>
        <v>88.024194112935234</v>
      </c>
    </row>
    <row r="179" spans="1:6" ht="12.75" customHeight="1" x14ac:dyDescent="0.2">
      <c r="A179" s="53">
        <v>3232</v>
      </c>
      <c r="B179" s="85" t="s">
        <v>402</v>
      </c>
      <c r="C179" s="50" t="s">
        <v>403</v>
      </c>
      <c r="D179" s="242">
        <v>723138.08</v>
      </c>
      <c r="E179" s="242">
        <v>94962.73</v>
      </c>
      <c r="F179" s="52">
        <f t="shared" si="31"/>
        <v>13.132032820066675</v>
      </c>
    </row>
    <row r="180" spans="1:6" ht="12.75" customHeight="1" x14ac:dyDescent="0.2">
      <c r="A180" s="53">
        <v>3233</v>
      </c>
      <c r="B180" s="85" t="s">
        <v>404</v>
      </c>
      <c r="C180" s="50" t="s">
        <v>405</v>
      </c>
      <c r="D180" s="242">
        <v>61868.47</v>
      </c>
      <c r="E180" s="242">
        <v>43973.58</v>
      </c>
      <c r="F180" s="52">
        <f t="shared" si="31"/>
        <v>71.0759131428335</v>
      </c>
    </row>
    <row r="181" spans="1:6" ht="12.75" customHeight="1" x14ac:dyDescent="0.2">
      <c r="A181" s="53">
        <v>3234</v>
      </c>
      <c r="B181" s="85" t="s">
        <v>406</v>
      </c>
      <c r="C181" s="50" t="s">
        <v>407</v>
      </c>
      <c r="D181" s="242">
        <v>78078.38</v>
      </c>
      <c r="E181" s="242">
        <v>77886.02</v>
      </c>
      <c r="F181" s="52">
        <f t="shared" si="31"/>
        <v>99.753632183454627</v>
      </c>
    </row>
    <row r="182" spans="1:6" ht="12.75" customHeight="1" x14ac:dyDescent="0.2">
      <c r="A182" s="53">
        <v>3235</v>
      </c>
      <c r="B182" s="85" t="s">
        <v>408</v>
      </c>
      <c r="C182" s="50" t="s">
        <v>409</v>
      </c>
      <c r="D182" s="242">
        <v>31365.01</v>
      </c>
      <c r="E182" s="242">
        <v>60455.31</v>
      </c>
      <c r="F182" s="52">
        <f t="shared" si="31"/>
        <v>192.74761908253814</v>
      </c>
    </row>
    <row r="183" spans="1:6" ht="12.75" customHeight="1" x14ac:dyDescent="0.2">
      <c r="A183" s="53">
        <v>3236</v>
      </c>
      <c r="B183" s="85" t="s">
        <v>410</v>
      </c>
      <c r="C183" s="50" t="s">
        <v>411</v>
      </c>
      <c r="D183" s="242">
        <v>57134.92</v>
      </c>
      <c r="E183" s="242"/>
      <c r="F183" s="52">
        <f t="shared" si="31"/>
        <v>0</v>
      </c>
    </row>
    <row r="184" spans="1:6" ht="12.75" customHeight="1" x14ac:dyDescent="0.2">
      <c r="A184" s="53">
        <v>3237</v>
      </c>
      <c r="B184" s="85" t="s">
        <v>412</v>
      </c>
      <c r="C184" s="50" t="s">
        <v>413</v>
      </c>
      <c r="D184" s="242">
        <v>1083350.8600000001</v>
      </c>
      <c r="E184" s="242">
        <v>1068149.53</v>
      </c>
      <c r="F184" s="52">
        <f t="shared" si="31"/>
        <v>98.596823008937278</v>
      </c>
    </row>
    <row r="185" spans="1:6" ht="12.75" customHeight="1" x14ac:dyDescent="0.2">
      <c r="A185" s="53">
        <v>3238</v>
      </c>
      <c r="B185" s="85" t="s">
        <v>414</v>
      </c>
      <c r="C185" s="50" t="s">
        <v>415</v>
      </c>
      <c r="D185" s="242">
        <v>23184.34</v>
      </c>
      <c r="E185" s="242">
        <v>47566.07</v>
      </c>
      <c r="F185" s="52">
        <f t="shared" si="31"/>
        <v>205.16464993180742</v>
      </c>
    </row>
    <row r="186" spans="1:6" ht="12.75" customHeight="1" x14ac:dyDescent="0.2">
      <c r="A186" s="53">
        <v>3239</v>
      </c>
      <c r="B186" s="85" t="s">
        <v>416</v>
      </c>
      <c r="C186" s="50" t="s">
        <v>417</v>
      </c>
      <c r="D186" s="242">
        <v>379518.1</v>
      </c>
      <c r="E186" s="242">
        <v>302208.19</v>
      </c>
      <c r="F186" s="52">
        <f t="shared" si="31"/>
        <v>79.629453773087505</v>
      </c>
    </row>
    <row r="187" spans="1:6" ht="12.75" customHeight="1" x14ac:dyDescent="0.2">
      <c r="A187" s="53">
        <v>324</v>
      </c>
      <c r="B187" s="85" t="s">
        <v>418</v>
      </c>
      <c r="C187" s="50" t="s">
        <v>419</v>
      </c>
      <c r="D187" s="242">
        <v>265178.32</v>
      </c>
      <c r="E187" s="242">
        <v>251816.38</v>
      </c>
      <c r="F187" s="52">
        <f t="shared" si="31"/>
        <v>94.961149161816849</v>
      </c>
    </row>
    <row r="188" spans="1:6" ht="12.75" customHeight="1" x14ac:dyDescent="0.2">
      <c r="A188" s="53">
        <v>329</v>
      </c>
      <c r="B188" s="85" t="s">
        <v>420</v>
      </c>
      <c r="C188" s="50" t="s">
        <v>421</v>
      </c>
      <c r="D188" s="51">
        <f t="shared" ref="D188:E188" si="43">SUM(D189:D195)</f>
        <v>217164.59</v>
      </c>
      <c r="E188" s="51">
        <f t="shared" si="43"/>
        <v>179881.18</v>
      </c>
      <c r="F188" s="52">
        <f t="shared" si="31"/>
        <v>82.831726848285896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3286.37</v>
      </c>
      <c r="E190" s="242">
        <v>4269.82</v>
      </c>
      <c r="F190" s="52">
        <f t="shared" si="31"/>
        <v>129.92511494445239</v>
      </c>
    </row>
    <row r="191" spans="1:6" ht="12.75" customHeight="1" x14ac:dyDescent="0.2">
      <c r="A191" s="53">
        <v>3293</v>
      </c>
      <c r="B191" s="85" t="s">
        <v>426</v>
      </c>
      <c r="C191" s="50" t="s">
        <v>427</v>
      </c>
      <c r="D191" s="242">
        <v>76967.960000000006</v>
      </c>
      <c r="E191" s="242">
        <v>97932.54</v>
      </c>
      <c r="F191" s="52">
        <f t="shared" si="31"/>
        <v>127.23806113608829</v>
      </c>
    </row>
    <row r="192" spans="1:6" ht="12.75" customHeight="1" x14ac:dyDescent="0.2">
      <c r="A192" s="53">
        <v>3294</v>
      </c>
      <c r="B192" s="85" t="s">
        <v>428</v>
      </c>
      <c r="C192" s="50" t="s">
        <v>429</v>
      </c>
      <c r="D192" s="242">
        <v>7082.79</v>
      </c>
      <c r="E192" s="242">
        <v>8398.27</v>
      </c>
      <c r="F192" s="52">
        <f t="shared" si="31"/>
        <v>118.57290700416078</v>
      </c>
    </row>
    <row r="193" spans="1:6" ht="12.75" customHeight="1" x14ac:dyDescent="0.2">
      <c r="A193" s="53">
        <v>3295</v>
      </c>
      <c r="B193" s="85" t="s">
        <v>430</v>
      </c>
      <c r="C193" s="50" t="s">
        <v>431</v>
      </c>
      <c r="D193" s="242">
        <v>38799.410000000003</v>
      </c>
      <c r="E193" s="242">
        <v>28755.01</v>
      </c>
      <c r="F193" s="52">
        <f t="shared" si="31"/>
        <v>74.111977475946148</v>
      </c>
    </row>
    <row r="194" spans="1:6" ht="12.75" customHeight="1" x14ac:dyDescent="0.2">
      <c r="A194" s="53" t="s">
        <v>432</v>
      </c>
      <c r="B194" s="85" t="s">
        <v>433</v>
      </c>
      <c r="C194" s="50" t="s">
        <v>432</v>
      </c>
      <c r="D194" s="242">
        <v>64107.75</v>
      </c>
      <c r="E194" s="242">
        <v>32710.720000000001</v>
      </c>
      <c r="F194" s="52">
        <f t="shared" si="31"/>
        <v>51.024595310239405</v>
      </c>
    </row>
    <row r="195" spans="1:6" ht="12.75" customHeight="1" x14ac:dyDescent="0.2">
      <c r="A195" s="53">
        <v>3299</v>
      </c>
      <c r="B195" s="85" t="s">
        <v>434</v>
      </c>
      <c r="C195" s="50" t="s">
        <v>435</v>
      </c>
      <c r="D195" s="242">
        <v>26920.31</v>
      </c>
      <c r="E195" s="242">
        <v>7814.82</v>
      </c>
      <c r="F195" s="52">
        <f t="shared" si="31"/>
        <v>29.029457684551179</v>
      </c>
    </row>
    <row r="196" spans="1:6" ht="12.75" customHeight="1" x14ac:dyDescent="0.2">
      <c r="A196" s="53">
        <v>34</v>
      </c>
      <c r="B196" s="232" t="s">
        <v>436</v>
      </c>
      <c r="C196" s="50" t="s">
        <v>437</v>
      </c>
      <c r="D196" s="51">
        <f t="shared" ref="D196:E196" si="44">D197+D202+D210</f>
        <v>110848.11</v>
      </c>
      <c r="E196" s="51">
        <f t="shared" si="44"/>
        <v>118377.76000000001</v>
      </c>
      <c r="F196" s="52">
        <f t="shared" si="31"/>
        <v>106.79276353922501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110848.11</v>
      </c>
      <c r="E210" s="51">
        <f t="shared" si="47"/>
        <v>118377.76000000001</v>
      </c>
      <c r="F210" s="52">
        <f t="shared" si="31"/>
        <v>106.79276353922501</v>
      </c>
    </row>
    <row r="211" spans="1:6" ht="12.75" customHeight="1" x14ac:dyDescent="0.2">
      <c r="A211" s="53">
        <v>3431</v>
      </c>
      <c r="B211" s="232" t="s">
        <v>466</v>
      </c>
      <c r="C211" s="50" t="s">
        <v>467</v>
      </c>
      <c r="D211" s="242">
        <v>10457.370000000001</v>
      </c>
      <c r="E211" s="242">
        <v>9384.7900000000009</v>
      </c>
      <c r="F211" s="52">
        <f t="shared" si="31"/>
        <v>89.743310220447398</v>
      </c>
    </row>
    <row r="212" spans="1:6" ht="12.75" customHeight="1" x14ac:dyDescent="0.2">
      <c r="A212" s="53">
        <v>3432</v>
      </c>
      <c r="B212" s="85" t="s">
        <v>468</v>
      </c>
      <c r="C212" s="50" t="s">
        <v>469</v>
      </c>
      <c r="D212" s="242">
        <v>2520.16</v>
      </c>
      <c r="E212" s="242">
        <v>734.32</v>
      </c>
      <c r="F212" s="52">
        <f t="shared" si="31"/>
        <v>29.137832518570256</v>
      </c>
    </row>
    <row r="213" spans="1:6" ht="12.75" customHeight="1" x14ac:dyDescent="0.2">
      <c r="A213" s="53">
        <v>3433</v>
      </c>
      <c r="B213" s="85" t="s">
        <v>470</v>
      </c>
      <c r="C213" s="50" t="s">
        <v>471</v>
      </c>
      <c r="D213" s="242">
        <v>79418.31</v>
      </c>
      <c r="E213" s="242">
        <v>39774.43</v>
      </c>
      <c r="F213" s="52">
        <f t="shared" si="31"/>
        <v>50.08219137375248</v>
      </c>
    </row>
    <row r="214" spans="1:6" ht="12.75" customHeight="1" x14ac:dyDescent="0.2">
      <c r="A214" s="53">
        <v>3434</v>
      </c>
      <c r="B214" s="85" t="s">
        <v>472</v>
      </c>
      <c r="C214" s="50" t="s">
        <v>473</v>
      </c>
      <c r="D214" s="242">
        <v>18452.27</v>
      </c>
      <c r="E214" s="242">
        <v>68484.22</v>
      </c>
      <c r="F214" s="52">
        <f t="shared" si="31"/>
        <v>371.14252067631787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1538.15</v>
      </c>
      <c r="E224" s="51">
        <f t="shared" si="51"/>
        <v>15909.56</v>
      </c>
      <c r="F224" s="52">
        <f t="shared" ref="F224:F235" si="52">IF(D224&lt;&gt;0,IF(E224/D224&gt;=100,"&gt;&gt;100",E224/D224*100),"-")</f>
        <v>1034.3308519975294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1538.15</v>
      </c>
      <c r="E247" s="51">
        <f t="shared" si="62"/>
        <v>15909.56</v>
      </c>
      <c r="F247" s="52">
        <f t="shared" si="61"/>
        <v>1034.3308519975294</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1538.15</v>
      </c>
      <c r="E250" s="242">
        <v>15909.56</v>
      </c>
      <c r="F250" s="52">
        <f t="shared" si="61"/>
        <v>1034.3308519975294</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111918.56</v>
      </c>
      <c r="E252" s="51">
        <f t="shared" si="63"/>
        <v>93935.38</v>
      </c>
      <c r="F252" s="52">
        <f t="shared" ref="F252:F258" si="64">IF(D252&lt;&gt;0,IF(E252/D252&gt;=100,"&gt;&gt;100",E252/D252*100),"-")</f>
        <v>83.931905485560222</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111918.56</v>
      </c>
      <c r="E259" s="51">
        <f t="shared" si="66"/>
        <v>93935.38</v>
      </c>
      <c r="F259" s="52">
        <f t="shared" ref="F259:F262" si="67">IF(D259&lt;&gt;0,IF(E259/D259&gt;=100,"&gt;&gt;100",E259/D259*100),"-")</f>
        <v>83.931905485560222</v>
      </c>
    </row>
    <row r="260" spans="1:6" ht="12.75" customHeight="1" x14ac:dyDescent="0.2">
      <c r="A260" s="53">
        <v>3721</v>
      </c>
      <c r="B260" s="85" t="s">
        <v>560</v>
      </c>
      <c r="C260" s="50" t="s">
        <v>561</v>
      </c>
      <c r="D260" s="242">
        <v>111918.56</v>
      </c>
      <c r="E260" s="242">
        <v>93935.38</v>
      </c>
      <c r="F260" s="52">
        <f t="shared" si="67"/>
        <v>83.931905485560222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48052.4</v>
      </c>
      <c r="E263" s="51">
        <f t="shared" si="68"/>
        <v>768881.21</v>
      </c>
      <c r="F263" s="52">
        <f t="shared" ref="F263:F267" si="69">IF(D263&lt;&gt;0,IF(E263/D263&gt;=100,"&gt;&gt;100",E263/D263*100),"-")</f>
        <v>1600.0890902431511</v>
      </c>
    </row>
    <row r="264" spans="1:6" ht="12.75" customHeight="1" x14ac:dyDescent="0.2">
      <c r="A264" s="53">
        <v>381</v>
      </c>
      <c r="B264" s="85" t="s">
        <v>568</v>
      </c>
      <c r="C264" s="50" t="s">
        <v>569</v>
      </c>
      <c r="D264" s="51">
        <f t="shared" ref="D264:E264" si="70">SUM(D265:D267)</f>
        <v>47653.22</v>
      </c>
      <c r="E264" s="51">
        <f t="shared" si="70"/>
        <v>767819.42999999993</v>
      </c>
      <c r="F264" s="52">
        <f t="shared" si="69"/>
        <v>1611.2645273498831</v>
      </c>
    </row>
    <row r="265" spans="1:6" ht="12.75" customHeight="1" x14ac:dyDescent="0.2">
      <c r="A265" s="53">
        <v>3811</v>
      </c>
      <c r="B265" s="85" t="s">
        <v>570</v>
      </c>
      <c r="C265" s="50" t="s">
        <v>571</v>
      </c>
      <c r="D265" s="242">
        <v>2684.22</v>
      </c>
      <c r="E265" s="242">
        <v>10155.85</v>
      </c>
      <c r="F265" s="52">
        <f t="shared" si="69"/>
        <v>378.35386071186423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44969</v>
      </c>
      <c r="E267" s="242">
        <v>757663.58</v>
      </c>
      <c r="F267" s="52">
        <f t="shared" si="69"/>
        <v>1684.8575240721384</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399.18</v>
      </c>
      <c r="E273" s="51">
        <f t="shared" si="73"/>
        <v>1061.78</v>
      </c>
      <c r="F273" s="52">
        <f t="shared" ref="F273:F284" si="74">IF(D273&lt;&gt;0,IF(E273/D273&gt;=100,"&gt;&gt;100",E273/D273*100),"-")</f>
        <v>265.990280074152</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399.18</v>
      </c>
      <c r="E275" s="242"/>
      <c r="F275" s="52">
        <f t="shared" si="74"/>
        <v>0</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v>1061.78</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28209635.159999989</v>
      </c>
      <c r="E289" s="51">
        <f t="shared" si="79"/>
        <v>30244643.260000002</v>
      </c>
      <c r="F289" s="52">
        <f t="shared" si="76"/>
        <v>107.21387599824604</v>
      </c>
    </row>
    <row r="290" spans="1:6" ht="12.75" customHeight="1" x14ac:dyDescent="0.2">
      <c r="A290" s="53" t="s">
        <v>609</v>
      </c>
      <c r="B290" s="85" t="s">
        <v>620</v>
      </c>
      <c r="C290" s="50" t="s">
        <v>621</v>
      </c>
      <c r="D290" s="51">
        <f>IF(D6&gt;=D289,D6-D289,0)</f>
        <v>0</v>
      </c>
      <c r="E290" s="51">
        <f>IF(E6&gt;=E289,E6-E289,0)</f>
        <v>2950801.8399999961</v>
      </c>
      <c r="F290" s="52" t="str">
        <f t="shared" si="76"/>
        <v>-</v>
      </c>
    </row>
    <row r="291" spans="1:6" ht="12.75" customHeight="1" x14ac:dyDescent="0.2">
      <c r="A291" s="53" t="s">
        <v>609</v>
      </c>
      <c r="B291" s="85" t="s">
        <v>622</v>
      </c>
      <c r="C291" s="50" t="s">
        <v>623</v>
      </c>
      <c r="D291" s="51">
        <f>IF(D289&gt;=D6,D289-D6,0)</f>
        <v>1237603.9399999902</v>
      </c>
      <c r="E291" s="51">
        <f>IF(E289&gt;=E6,E289-E6,0)</f>
        <v>0</v>
      </c>
      <c r="F291" s="52">
        <f t="shared" si="76"/>
        <v>0</v>
      </c>
    </row>
    <row r="292" spans="1:6" ht="12.75" customHeight="1" x14ac:dyDescent="0.2">
      <c r="A292" s="53">
        <v>92211</v>
      </c>
      <c r="B292" s="85" t="s">
        <v>624</v>
      </c>
      <c r="C292" s="50" t="s">
        <v>625</v>
      </c>
      <c r="D292" s="242">
        <v>2944234.69</v>
      </c>
      <c r="E292" s="242">
        <v>1254164.08</v>
      </c>
      <c r="F292" s="52">
        <f t="shared" si="76"/>
        <v>42.597286291739202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14892.9</v>
      </c>
      <c r="E294" s="242">
        <v>12727.16</v>
      </c>
      <c r="F294" s="52">
        <f t="shared" si="76"/>
        <v>85.457902759032834</v>
      </c>
    </row>
    <row r="295" spans="1:6" ht="12" x14ac:dyDescent="0.2">
      <c r="A295" s="53">
        <v>9661</v>
      </c>
      <c r="B295" s="85" t="s">
        <v>630</v>
      </c>
      <c r="C295" s="50" t="s">
        <v>631</v>
      </c>
      <c r="D295" s="242">
        <v>14892.9</v>
      </c>
      <c r="E295" s="242">
        <v>12727.16</v>
      </c>
      <c r="F295" s="52">
        <f t="shared" si="76"/>
        <v>85.457902759032834</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5486.98</v>
      </c>
      <c r="E298" s="51">
        <f t="shared" si="80"/>
        <v>7956.77</v>
      </c>
      <c r="F298" s="52">
        <f t="shared" ref="F298:F418" si="81">IF(D298&lt;&gt;0,IF(E298/D298&gt;=100,"&gt;&gt;100",E298/D298*100),"-")</f>
        <v>145.01182800010207</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5486.98</v>
      </c>
      <c r="E311" s="51">
        <f t="shared" si="85"/>
        <v>7956.77</v>
      </c>
      <c r="F311" s="52">
        <f t="shared" si="81"/>
        <v>145.01182800010207</v>
      </c>
    </row>
    <row r="312" spans="1:6" ht="12.75" customHeight="1" x14ac:dyDescent="0.2">
      <c r="A312" s="53">
        <v>721</v>
      </c>
      <c r="B312" s="85" t="s">
        <v>663</v>
      </c>
      <c r="C312" s="50" t="s">
        <v>664</v>
      </c>
      <c r="D312" s="51">
        <f t="shared" ref="D312:E312" si="86">SUM(D313:D316)</f>
        <v>1403.1</v>
      </c>
      <c r="E312" s="51">
        <f t="shared" si="86"/>
        <v>690.77</v>
      </c>
      <c r="F312" s="52">
        <f t="shared" si="81"/>
        <v>49.231701232984108</v>
      </c>
    </row>
    <row r="313" spans="1:6" ht="12.75" customHeight="1" x14ac:dyDescent="0.2">
      <c r="A313" s="53">
        <v>7211</v>
      </c>
      <c r="B313" s="85" t="s">
        <v>665</v>
      </c>
      <c r="C313" s="50" t="s">
        <v>666</v>
      </c>
      <c r="D313" s="242">
        <v>1403.1</v>
      </c>
      <c r="E313" s="242">
        <v>690.77</v>
      </c>
      <c r="F313" s="52">
        <f t="shared" si="81"/>
        <v>49.231701232984108</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65</v>
      </c>
      <c r="F317" s="52" t="str">
        <f t="shared" si="81"/>
        <v>-</v>
      </c>
    </row>
    <row r="318" spans="1:6" ht="12.75" customHeight="1" x14ac:dyDescent="0.2">
      <c r="A318" s="53">
        <v>7221</v>
      </c>
      <c r="B318" s="85" t="s">
        <v>675</v>
      </c>
      <c r="C318" s="50" t="s">
        <v>676</v>
      </c>
      <c r="D318" s="242">
        <v>0</v>
      </c>
      <c r="E318" s="242">
        <v>65</v>
      </c>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4083.88</v>
      </c>
      <c r="E326" s="51">
        <f t="shared" si="88"/>
        <v>7201</v>
      </c>
      <c r="F326" s="52">
        <f t="shared" si="81"/>
        <v>176.32741412578235</v>
      </c>
    </row>
    <row r="327" spans="1:6" ht="12.75" customHeight="1" x14ac:dyDescent="0.2">
      <c r="A327" s="53">
        <v>7231</v>
      </c>
      <c r="B327" s="85" t="s">
        <v>693</v>
      </c>
      <c r="C327" s="50" t="s">
        <v>694</v>
      </c>
      <c r="D327" s="242">
        <v>4083.88</v>
      </c>
      <c r="E327" s="242">
        <v>7201</v>
      </c>
      <c r="F327" s="52">
        <f t="shared" si="81"/>
        <v>176.32741412578235</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463304.5</v>
      </c>
      <c r="E350" s="51">
        <f t="shared" si="95"/>
        <v>2444846.09</v>
      </c>
      <c r="F350" s="52">
        <f t="shared" si="81"/>
        <v>527.69746246798809</v>
      </c>
    </row>
    <row r="351" spans="1:6" ht="12.75" customHeight="1" x14ac:dyDescent="0.2">
      <c r="A351" s="53">
        <v>41</v>
      </c>
      <c r="B351" s="85" t="s">
        <v>741</v>
      </c>
      <c r="C351" s="50" t="s">
        <v>742</v>
      </c>
      <c r="D351" s="51">
        <f t="shared" ref="D351:E351" si="96">D352+D356</f>
        <v>26496.12</v>
      </c>
      <c r="E351" s="51">
        <f t="shared" si="96"/>
        <v>9697.5300000000007</v>
      </c>
      <c r="F351" s="52">
        <f t="shared" si="81"/>
        <v>36.599811595056188</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26496.12</v>
      </c>
      <c r="E356" s="51">
        <f t="shared" si="98"/>
        <v>9697.5300000000007</v>
      </c>
      <c r="F356" s="52">
        <f t="shared" si="81"/>
        <v>36.599811595056188</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26496.12</v>
      </c>
      <c r="E359" s="242">
        <v>9697.5300000000007</v>
      </c>
      <c r="F359" s="52">
        <f t="shared" si="81"/>
        <v>36.599811595056188</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408890.14</v>
      </c>
      <c r="E363" s="51">
        <f t="shared" si="99"/>
        <v>260454.01</v>
      </c>
      <c r="F363" s="52">
        <f t="shared" si="81"/>
        <v>63.697796674676475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258925.02</v>
      </c>
      <c r="E369" s="51">
        <f t="shared" si="101"/>
        <v>157337.12000000002</v>
      </c>
      <c r="F369" s="52">
        <f t="shared" si="81"/>
        <v>60.765514278998623</v>
      </c>
    </row>
    <row r="370" spans="1:6" ht="12.75" customHeight="1" x14ac:dyDescent="0.2">
      <c r="A370" s="53">
        <v>4221</v>
      </c>
      <c r="B370" s="85" t="s">
        <v>675</v>
      </c>
      <c r="C370" s="50" t="s">
        <v>767</v>
      </c>
      <c r="D370" s="242">
        <v>254764.26</v>
      </c>
      <c r="E370" s="242">
        <v>129144.78</v>
      </c>
      <c r="F370" s="52">
        <f t="shared" si="81"/>
        <v>50.691874912124646</v>
      </c>
    </row>
    <row r="371" spans="1:6" ht="12.75" customHeight="1" x14ac:dyDescent="0.2">
      <c r="A371" s="53">
        <v>4222</v>
      </c>
      <c r="B371" s="85" t="s">
        <v>768</v>
      </c>
      <c r="C371" s="50" t="s">
        <v>769</v>
      </c>
      <c r="D371" s="242">
        <v>1516.36</v>
      </c>
      <c r="E371" s="242">
        <v>3154.48</v>
      </c>
      <c r="F371" s="52">
        <f t="shared" si="81"/>
        <v>208.02975546703954</v>
      </c>
    </row>
    <row r="372" spans="1:6" ht="12.75" customHeight="1" x14ac:dyDescent="0.2">
      <c r="A372" s="53">
        <v>4223</v>
      </c>
      <c r="B372" s="85" t="s">
        <v>679</v>
      </c>
      <c r="C372" s="50" t="s">
        <v>770</v>
      </c>
      <c r="D372" s="242">
        <v>1122.83</v>
      </c>
      <c r="E372" s="242">
        <v>20805</v>
      </c>
      <c r="F372" s="52">
        <f t="shared" si="81"/>
        <v>1852.9073858019469</v>
      </c>
    </row>
    <row r="373" spans="1:6" ht="12.75" customHeight="1" x14ac:dyDescent="0.2">
      <c r="A373" s="53">
        <v>4224</v>
      </c>
      <c r="B373" s="85" t="s">
        <v>681</v>
      </c>
      <c r="C373" s="50" t="s">
        <v>771</v>
      </c>
      <c r="D373" s="242">
        <v>312.06</v>
      </c>
      <c r="E373" s="242"/>
      <c r="F373" s="52">
        <f t="shared" si="81"/>
        <v>0</v>
      </c>
    </row>
    <row r="374" spans="1:6" ht="12.75" customHeight="1" x14ac:dyDescent="0.2">
      <c r="A374" s="53">
        <v>4225</v>
      </c>
      <c r="B374" s="85" t="s">
        <v>683</v>
      </c>
      <c r="C374" s="50" t="s">
        <v>772</v>
      </c>
      <c r="D374" s="242">
        <v>121.98</v>
      </c>
      <c r="E374" s="242"/>
      <c r="F374" s="52">
        <f t="shared" si="81"/>
        <v>0</v>
      </c>
    </row>
    <row r="375" spans="1:6" ht="12.75" customHeight="1" x14ac:dyDescent="0.2">
      <c r="A375" s="53">
        <v>4226</v>
      </c>
      <c r="B375" s="85" t="s">
        <v>685</v>
      </c>
      <c r="C375" s="50" t="s">
        <v>773</v>
      </c>
      <c r="D375" s="242">
        <v>631.36</v>
      </c>
      <c r="E375" s="242">
        <v>2522.69</v>
      </c>
      <c r="F375" s="52">
        <f t="shared" si="81"/>
        <v>399.56443233654335</v>
      </c>
    </row>
    <row r="376" spans="1:6" ht="12.75" customHeight="1" x14ac:dyDescent="0.2">
      <c r="A376" s="53">
        <v>4227</v>
      </c>
      <c r="B376" s="232" t="s">
        <v>687</v>
      </c>
      <c r="C376" s="50" t="s">
        <v>774</v>
      </c>
      <c r="D376" s="242">
        <v>456.17</v>
      </c>
      <c r="E376" s="242">
        <v>1710.17</v>
      </c>
      <c r="F376" s="52">
        <f t="shared" si="81"/>
        <v>374.89751627682659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149896.1</v>
      </c>
      <c r="E383" s="51">
        <f t="shared" si="103"/>
        <v>100826.26</v>
      </c>
      <c r="F383" s="52">
        <f t="shared" si="81"/>
        <v>67.264098265398502</v>
      </c>
    </row>
    <row r="384" spans="1:6" ht="12.75" customHeight="1" x14ac:dyDescent="0.2">
      <c r="A384" s="53">
        <v>4241</v>
      </c>
      <c r="B384" s="85" t="s">
        <v>784</v>
      </c>
      <c r="C384" s="50" t="s">
        <v>785</v>
      </c>
      <c r="D384" s="242">
        <v>149896.1</v>
      </c>
      <c r="E384" s="242">
        <v>100826.26</v>
      </c>
      <c r="F384" s="52">
        <f t="shared" si="81"/>
        <v>67.264098265398502</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69.02</v>
      </c>
      <c r="E391" s="51">
        <f t="shared" si="105"/>
        <v>2290.63</v>
      </c>
      <c r="F391" s="52">
        <f t="shared" si="81"/>
        <v>3318.7916545928724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2290.63</v>
      </c>
      <c r="F393" s="52" t="str">
        <f t="shared" si="81"/>
        <v>-</v>
      </c>
    </row>
    <row r="394" spans="1:6" ht="12.75" customHeight="1" x14ac:dyDescent="0.2">
      <c r="A394" s="53">
        <v>4263</v>
      </c>
      <c r="B394" s="85" t="s">
        <v>723</v>
      </c>
      <c r="C394" s="50" t="s">
        <v>798</v>
      </c>
      <c r="D394" s="242">
        <v>69.02</v>
      </c>
      <c r="E394" s="242"/>
      <c r="F394" s="52">
        <f t="shared" si="81"/>
        <v>0</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27918.240000000002</v>
      </c>
      <c r="E402" s="51">
        <f t="shared" si="109"/>
        <v>2174694.5499999998</v>
      </c>
      <c r="F402" s="52">
        <f t="shared" si="81"/>
        <v>7789.5116239419094</v>
      </c>
    </row>
    <row r="403" spans="1:6" ht="12.75" customHeight="1" x14ac:dyDescent="0.2">
      <c r="A403" s="53">
        <v>451</v>
      </c>
      <c r="B403" s="85" t="s">
        <v>812</v>
      </c>
      <c r="C403" s="50" t="s">
        <v>813</v>
      </c>
      <c r="D403" s="242">
        <v>27918.240000000002</v>
      </c>
      <c r="E403" s="242">
        <v>2174694.5499999998</v>
      </c>
      <c r="F403" s="52">
        <f t="shared" si="81"/>
        <v>7789.5116239419094</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457817.52</v>
      </c>
      <c r="E408" s="51">
        <f t="shared" si="111"/>
        <v>2436889.3199999998</v>
      </c>
      <c r="F408" s="52">
        <f t="shared" si="81"/>
        <v>532.28398074411825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4546.6499999999996</v>
      </c>
      <c r="E411" s="242">
        <v>2630.51</v>
      </c>
      <c r="F411" s="52">
        <f t="shared" si="81"/>
        <v>57.856003870981944</v>
      </c>
    </row>
    <row r="412" spans="1:6" ht="12.75" customHeight="1" x14ac:dyDescent="0.2">
      <c r="A412" s="53" t="s">
        <v>609</v>
      </c>
      <c r="B412" s="85" t="s">
        <v>830</v>
      </c>
      <c r="C412" s="50" t="s">
        <v>831</v>
      </c>
      <c r="D412" s="51">
        <f>D6+D298</f>
        <v>26977518.199999999</v>
      </c>
      <c r="E412" s="51">
        <f>E6+E298</f>
        <v>33203401.869999997</v>
      </c>
      <c r="F412" s="52">
        <f t="shared" si="81"/>
        <v>123.07804455489162</v>
      </c>
    </row>
    <row r="413" spans="1:6" ht="12.75" customHeight="1" x14ac:dyDescent="0.2">
      <c r="A413" s="53" t="s">
        <v>609</v>
      </c>
      <c r="B413" s="85" t="s">
        <v>832</v>
      </c>
      <c r="C413" s="50" t="s">
        <v>833</v>
      </c>
      <c r="D413" s="51">
        <f t="shared" ref="D413:E413" si="112">D289+D350</f>
        <v>28672939.659999989</v>
      </c>
      <c r="E413" s="51">
        <f t="shared" si="112"/>
        <v>32689489.350000001</v>
      </c>
      <c r="F413" s="52">
        <f t="shared" si="81"/>
        <v>114.00815450954013</v>
      </c>
    </row>
    <row r="414" spans="1:6" ht="12.75" customHeight="1" x14ac:dyDescent="0.2">
      <c r="A414" s="53" t="s">
        <v>609</v>
      </c>
      <c r="B414" s="85" t="s">
        <v>834</v>
      </c>
      <c r="C414" s="50" t="s">
        <v>835</v>
      </c>
      <c r="D414" s="51">
        <f t="shared" ref="D414:E414" si="113">IF(D412&gt;=D413,D412-D413,0)</f>
        <v>0</v>
      </c>
      <c r="E414" s="51">
        <f t="shared" si="113"/>
        <v>513912.51999999583</v>
      </c>
      <c r="F414" s="52" t="str">
        <f t="shared" si="81"/>
        <v>-</v>
      </c>
    </row>
    <row r="415" spans="1:6" ht="12.75" customHeight="1" x14ac:dyDescent="0.2">
      <c r="A415" s="53" t="s">
        <v>609</v>
      </c>
      <c r="B415" s="85" t="s">
        <v>836</v>
      </c>
      <c r="C415" s="50" t="s">
        <v>837</v>
      </c>
      <c r="D415" s="51">
        <f t="shared" ref="D415:E415" si="114">IF(D413&gt;=D412,D413-D412,0)</f>
        <v>1695421.4599999897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2944234.69</v>
      </c>
      <c r="E416" s="51">
        <f t="shared" si="115"/>
        <v>1254164.08</v>
      </c>
      <c r="F416" s="52">
        <f t="shared" si="81"/>
        <v>42.597286291739202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19439.55</v>
      </c>
      <c r="E418" s="62">
        <f t="shared" si="117"/>
        <v>15357.67</v>
      </c>
      <c r="F418" s="57">
        <f t="shared" si="81"/>
        <v>79.002188836675742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14240.53</v>
      </c>
      <c r="E637" s="242">
        <v>14240.53</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26977518.199999999</v>
      </c>
      <c r="E639" s="51">
        <f t="shared" si="180"/>
        <v>33203401.869999997</v>
      </c>
      <c r="F639" s="52">
        <f t="shared" si="119"/>
        <v>123.07804455489162</v>
      </c>
    </row>
    <row r="640" spans="1:6" ht="12.75" customHeight="1" x14ac:dyDescent="0.2">
      <c r="A640" s="53" t="s">
        <v>609</v>
      </c>
      <c r="B640" s="85" t="s">
        <v>1278</v>
      </c>
      <c r="C640" s="50" t="s">
        <v>1279</v>
      </c>
      <c r="D640" s="51">
        <f t="shared" ref="D640:E640" si="181">D413+D528</f>
        <v>28672939.659999989</v>
      </c>
      <c r="E640" s="51">
        <f t="shared" si="181"/>
        <v>32689489.350000001</v>
      </c>
      <c r="F640" s="52">
        <f t="shared" si="119"/>
        <v>114.00815450954013</v>
      </c>
    </row>
    <row r="641" spans="1:6" ht="12.75" customHeight="1" x14ac:dyDescent="0.2">
      <c r="A641" s="53" t="s">
        <v>609</v>
      </c>
      <c r="B641" s="85" t="s">
        <v>1280</v>
      </c>
      <c r="C641" s="50" t="s">
        <v>1281</v>
      </c>
      <c r="D641" s="51">
        <f t="shared" ref="D641:E641" si="182">IF(D639&gt;=D640,D639-D640,0)</f>
        <v>0</v>
      </c>
      <c r="E641" s="51">
        <f t="shared" si="182"/>
        <v>513912.51999999583</v>
      </c>
      <c r="F641" s="52" t="str">
        <f t="shared" si="119"/>
        <v>-</v>
      </c>
    </row>
    <row r="642" spans="1:6" ht="12.75" customHeight="1" x14ac:dyDescent="0.2">
      <c r="A642" s="53" t="s">
        <v>609</v>
      </c>
      <c r="B642" s="85" t="s">
        <v>1282</v>
      </c>
      <c r="C642" s="50" t="s">
        <v>1283</v>
      </c>
      <c r="D642" s="51">
        <f t="shared" ref="D642:E642" si="183">IF(D640&gt;=D639,D640-D639,0)</f>
        <v>1695421.4599999897</v>
      </c>
      <c r="E642" s="51">
        <f t="shared" si="183"/>
        <v>0</v>
      </c>
      <c r="F642" s="52">
        <f t="shared" si="119"/>
        <v>0</v>
      </c>
    </row>
    <row r="643" spans="1:6" ht="22.8" x14ac:dyDescent="0.2">
      <c r="A643" s="60" t="s">
        <v>1284</v>
      </c>
      <c r="B643" s="85" t="s">
        <v>1285</v>
      </c>
      <c r="C643" s="61" t="s">
        <v>1284</v>
      </c>
      <c r="D643" s="51">
        <f t="shared" ref="D643:E643" si="184">IF(D416-D417+D637-D638&gt;=0,D416-D417+D637-D638,0)</f>
        <v>2958475.2199999997</v>
      </c>
      <c r="E643" s="51">
        <f t="shared" si="184"/>
        <v>1268404.6100000001</v>
      </c>
      <c r="F643" s="52">
        <f t="shared" si="119"/>
        <v>42.873592498773746</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1263053.76000001</v>
      </c>
      <c r="E645" s="51">
        <f t="shared" si="186"/>
        <v>1782317.1299999959</v>
      </c>
      <c r="F645" s="52">
        <f t="shared" si="119"/>
        <v>141.11173937679277</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1970980.19</v>
      </c>
      <c r="E647" s="243">
        <v>2196957.14</v>
      </c>
      <c r="F647" s="57">
        <f t="shared" si="119"/>
        <v>111.46520655796141</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3246725.13</v>
      </c>
      <c r="E649" s="242">
        <v>1421029.41</v>
      </c>
      <c r="F649" s="52">
        <f t="shared" ref="F649:F724" si="188">IF(D649&lt;&gt;0,IF(E649/D649&gt;=100,"&gt;&gt;100",E649/D649*100),"-")</f>
        <v>43.768084857864139</v>
      </c>
    </row>
    <row r="650" spans="1:6" ht="12.75" customHeight="1" x14ac:dyDescent="0.2">
      <c r="A650" s="53" t="s">
        <v>1297</v>
      </c>
      <c r="B650" s="85" t="s">
        <v>1298</v>
      </c>
      <c r="C650" s="50" t="s">
        <v>1297</v>
      </c>
      <c r="D650" s="242">
        <v>6695160.4699999997</v>
      </c>
      <c r="E650" s="242">
        <v>10493369.67</v>
      </c>
      <c r="F650" s="52">
        <f t="shared" si="188"/>
        <v>156.73066712917787</v>
      </c>
    </row>
    <row r="651" spans="1:6" ht="12.75" customHeight="1" x14ac:dyDescent="0.2">
      <c r="A651" s="53" t="s">
        <v>1299</v>
      </c>
      <c r="B651" s="85" t="s">
        <v>1300</v>
      </c>
      <c r="C651" s="50" t="s">
        <v>1299</v>
      </c>
      <c r="D651" s="242">
        <v>8520856.1899999995</v>
      </c>
      <c r="E651" s="242">
        <v>9916679.25</v>
      </c>
      <c r="F651" s="52">
        <f t="shared" si="188"/>
        <v>116.3812535838608</v>
      </c>
    </row>
    <row r="652" spans="1:6" ht="22.8" x14ac:dyDescent="0.2">
      <c r="A652" s="53">
        <v>11</v>
      </c>
      <c r="B652" s="85" t="s">
        <v>1301</v>
      </c>
      <c r="C652" s="50" t="s">
        <v>1302</v>
      </c>
      <c r="D652" s="51">
        <f t="shared" ref="D652:E652" si="189">+D649+D650-D651</f>
        <v>1421029.4100000001</v>
      </c>
      <c r="E652" s="51">
        <f t="shared" si="189"/>
        <v>1997719.83</v>
      </c>
      <c r="F652" s="52">
        <f t="shared" si="188"/>
        <v>140.58258160891967</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759</v>
      </c>
      <c r="E654" s="262">
        <v>748</v>
      </c>
      <c r="F654" s="52">
        <f t="shared" si="188"/>
        <v>98.550724637681171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755</v>
      </c>
      <c r="E656" s="262">
        <v>745</v>
      </c>
      <c r="F656" s="52">
        <f t="shared" si="188"/>
        <v>98.675496688741731</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16723.07</v>
      </c>
      <c r="E676" s="242">
        <v>11336.69</v>
      </c>
      <c r="F676" s="52">
        <f t="shared" si="188"/>
        <v>67.790722636453722</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1163224.1200000001</v>
      </c>
      <c r="E710" s="242">
        <v>990993.86</v>
      </c>
      <c r="F710" s="52">
        <f t="shared" si="188"/>
        <v>85.193716581461516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1461.42</v>
      </c>
      <c r="E712" s="242">
        <v>1979.28</v>
      </c>
      <c r="F712" s="52">
        <f t="shared" si="188"/>
        <v>135.43539844808473</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44500.93</v>
      </c>
      <c r="E716" s="242">
        <v>28454.89</v>
      </c>
      <c r="F716" s="52">
        <f t="shared" si="188"/>
        <v>63.94223671280578</v>
      </c>
    </row>
    <row r="717" spans="1:6" ht="12.75" customHeight="1" x14ac:dyDescent="0.2">
      <c r="A717" s="53">
        <v>31215</v>
      </c>
      <c r="B717" s="85" t="s">
        <v>1414</v>
      </c>
      <c r="C717" s="50" t="s">
        <v>1415</v>
      </c>
      <c r="D717" s="242">
        <v>16552.7</v>
      </c>
      <c r="E717" s="242">
        <v>17520.939999999999</v>
      </c>
      <c r="F717" s="52">
        <f t="shared" si="188"/>
        <v>105.84943846019077</v>
      </c>
    </row>
    <row r="718" spans="1:6" ht="12.75" customHeight="1" x14ac:dyDescent="0.2">
      <c r="A718" s="53">
        <v>32121</v>
      </c>
      <c r="B718" s="85" t="s">
        <v>1416</v>
      </c>
      <c r="C718" s="50" t="s">
        <v>1417</v>
      </c>
      <c r="D718" s="242">
        <v>380404.38</v>
      </c>
      <c r="E718" s="242">
        <v>392556.15</v>
      </c>
      <c r="F718" s="52">
        <f t="shared" si="188"/>
        <v>103.19443482748542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53503.9</v>
      </c>
      <c r="E720" s="242"/>
      <c r="F720" s="52">
        <f t="shared" si="188"/>
        <v>0</v>
      </c>
    </row>
    <row r="721" spans="1:6" ht="12.75" customHeight="1" x14ac:dyDescent="0.2">
      <c r="A721" s="53" t="s">
        <v>1422</v>
      </c>
      <c r="B721" s="85" t="s">
        <v>1423</v>
      </c>
      <c r="C721" s="50" t="s">
        <v>1422</v>
      </c>
      <c r="D721" s="242">
        <v>136527.79999999999</v>
      </c>
      <c r="E721" s="242">
        <v>50800.35</v>
      </c>
      <c r="F721" s="52">
        <f t="shared" si="188"/>
        <v>37.20879557130489</v>
      </c>
    </row>
    <row r="722" spans="1:6" ht="12.75" customHeight="1" x14ac:dyDescent="0.2">
      <c r="A722" s="53" t="s">
        <v>1424</v>
      </c>
      <c r="B722" s="85" t="s">
        <v>1425</v>
      </c>
      <c r="C722" s="50" t="s">
        <v>1424</v>
      </c>
      <c r="D722" s="242">
        <v>686572.59</v>
      </c>
      <c r="E722" s="242">
        <v>636385.19999999995</v>
      </c>
      <c r="F722" s="52">
        <f t="shared" si="188"/>
        <v>92.69015531190955</v>
      </c>
    </row>
    <row r="723" spans="1:6" ht="12.75" customHeight="1" x14ac:dyDescent="0.2">
      <c r="A723" s="53" t="s">
        <v>1426</v>
      </c>
      <c r="B723" s="85" t="s">
        <v>1427</v>
      </c>
      <c r="C723" s="50" t="s">
        <v>1426</v>
      </c>
      <c r="D723" s="242">
        <v>101844.99</v>
      </c>
      <c r="E723" s="242">
        <v>86763.13</v>
      </c>
      <c r="F723" s="52">
        <f t="shared" si="188"/>
        <v>85.191357964687313</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2191.65</v>
      </c>
      <c r="E726" s="242">
        <v>3493.29</v>
      </c>
      <c r="F726" s="52">
        <f t="shared" si="190"/>
        <v>159.3908698925467</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110458.6</v>
      </c>
      <c r="E819" s="242">
        <v>92627.1</v>
      </c>
      <c r="F819" s="52">
        <f t="shared" si="190"/>
        <v>83.856847723943631</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1459.96</v>
      </c>
      <c r="E823" s="242">
        <v>1308.28</v>
      </c>
      <c r="F823" s="52">
        <f t="shared" si="190"/>
        <v>89.610674265048345</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70" sqref="E7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26284573.059999999</v>
      </c>
      <c r="E6" s="229">
        <f t="shared" si="0"/>
        <v>28970506.359999999</v>
      </c>
      <c r="F6" s="230">
        <f t="shared" ref="F6:F260" si="1">IF(D6&gt;0,IF(E6/D6&gt;=100,"&gt;&gt;100",E6/D6*100),"-")</f>
        <v>110.218668166566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22701366.879999999</v>
      </c>
      <c r="E7" s="104">
        <f t="shared" si="2"/>
        <v>24572743.550000001</v>
      </c>
      <c r="F7" s="93">
        <f t="shared" si="1"/>
        <v>108.24345370872224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3280023.9</v>
      </c>
      <c r="E8" s="104">
        <f>E9+E10-E11</f>
        <v>3281164.6900000004</v>
      </c>
      <c r="F8" s="93">
        <f t="shared" si="1"/>
        <v>100.03477992949992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3250965.56</v>
      </c>
      <c r="E9" s="247">
        <v>3250965.56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51832.44</v>
      </c>
      <c r="E10" s="247">
        <v>61529.97</v>
      </c>
      <c r="F10" s="93">
        <f t="shared" si="1"/>
        <v>118.70938354435947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22774.1</v>
      </c>
      <c r="E11" s="247">
        <v>31330.84</v>
      </c>
      <c r="F11" s="93">
        <f t="shared" si="1"/>
        <v>137.57224215226947</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19355110.98</v>
      </c>
      <c r="E12" s="104">
        <f t="shared" si="3"/>
        <v>21225346.859999999</v>
      </c>
      <c r="F12" s="93">
        <f t="shared" si="1"/>
        <v>109.66274945120465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14944894.960000001</v>
      </c>
      <c r="E13" s="104">
        <f t="shared" si="4"/>
        <v>16865965.440000001</v>
      </c>
      <c r="F13" s="93">
        <f t="shared" si="1"/>
        <v>112.85435919852058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70855.77</v>
      </c>
      <c r="E14" s="247">
        <v>70855.77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19131723.57</v>
      </c>
      <c r="E15" s="247">
        <v>21306418.120000001</v>
      </c>
      <c r="F15" s="93">
        <f t="shared" si="1"/>
        <v>111.36695573738106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4257684.38</v>
      </c>
      <c r="E18" s="247">
        <v>4511308.45</v>
      </c>
      <c r="F18" s="93">
        <f t="shared" si="1"/>
        <v>105.95685465064935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828812.62999999896</v>
      </c>
      <c r="E19" s="104">
        <f t="shared" si="5"/>
        <v>682721.13999999873</v>
      </c>
      <c r="F19" s="93">
        <f t="shared" si="1"/>
        <v>82.373399642811862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5408359.5499999998</v>
      </c>
      <c r="E20" s="247">
        <v>5377406.8399999999</v>
      </c>
      <c r="F20" s="93">
        <f t="shared" si="1"/>
        <v>99.427687643289175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528835.75</v>
      </c>
      <c r="E21" s="247">
        <v>527129.63</v>
      </c>
      <c r="F21" s="93">
        <f t="shared" si="1"/>
        <v>99.677381871403355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248689.37</v>
      </c>
      <c r="E22" s="247">
        <v>268096.63</v>
      </c>
      <c r="F22" s="93">
        <f t="shared" si="1"/>
        <v>107.80381565967214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312.06</v>
      </c>
      <c r="E23" s="247">
        <v>312.06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334583.76</v>
      </c>
      <c r="E24" s="247">
        <v>334583.76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6170.12</v>
      </c>
      <c r="E25" s="247">
        <v>8692.81</v>
      </c>
      <c r="F25" s="93">
        <f t="shared" si="1"/>
        <v>140.88559055577525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93434.18</v>
      </c>
      <c r="E26" s="247">
        <v>93097.73</v>
      </c>
      <c r="F26" s="93">
        <f t="shared" si="1"/>
        <v>99.639906937696679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5791572.1600000001</v>
      </c>
      <c r="E28" s="247">
        <v>5926598.3200000003</v>
      </c>
      <c r="F28" s="93">
        <f t="shared" si="1"/>
        <v>102.33142497874015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12509.129999999997</v>
      </c>
      <c r="E29" s="104">
        <f t="shared" si="6"/>
        <v>8660.1699999999983</v>
      </c>
      <c r="F29" s="93">
        <f t="shared" si="1"/>
        <v>69.230793828187899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49046.67</v>
      </c>
      <c r="E30" s="247">
        <v>23226.51</v>
      </c>
      <c r="F30" s="93">
        <f t="shared" si="1"/>
        <v>47.355936702736386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36537.54</v>
      </c>
      <c r="E34" s="247">
        <v>14566.34</v>
      </c>
      <c r="F34" s="93">
        <f t="shared" si="1"/>
        <v>39.866778113688007</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3558057.8299999996</v>
      </c>
      <c r="E35" s="104">
        <f t="shared" si="7"/>
        <v>3658051.11</v>
      </c>
      <c r="F35" s="93">
        <f t="shared" si="1"/>
        <v>102.81033318674307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3554895.34</v>
      </c>
      <c r="E36" s="247">
        <v>3655721.6</v>
      </c>
      <c r="F36" s="93">
        <f t="shared" si="1"/>
        <v>102.83626521617934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663.61</v>
      </c>
      <c r="E37" s="247">
        <v>663.61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4164.84</v>
      </c>
      <c r="E38" s="247">
        <v>4164.84</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1665.96</v>
      </c>
      <c r="E40" s="247">
        <v>2498.94</v>
      </c>
      <c r="F40" s="93">
        <f t="shared" si="1"/>
        <v>150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10836.43</v>
      </c>
      <c r="E45" s="104">
        <f t="shared" si="9"/>
        <v>9949</v>
      </c>
      <c r="F45" s="93">
        <f t="shared" si="1"/>
        <v>91.810679347349634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69470.759999999995</v>
      </c>
      <c r="E47" s="247">
        <v>65360.46</v>
      </c>
      <c r="F47" s="93">
        <f t="shared" si="1"/>
        <v>94.083410056259638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5355.1</v>
      </c>
      <c r="E48" s="247">
        <v>5355.1</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63989.43</v>
      </c>
      <c r="E50" s="247">
        <v>60766.559999999998</v>
      </c>
      <c r="F50" s="93">
        <f t="shared" si="1"/>
        <v>94.963433804614297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98008.11</v>
      </c>
      <c r="E54" s="247">
        <v>116752.05</v>
      </c>
      <c r="F54" s="93">
        <f t="shared" si="1"/>
        <v>119.12488670580426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98008.11</v>
      </c>
      <c r="E55" s="247">
        <v>116752.05</v>
      </c>
      <c r="F55" s="93">
        <f t="shared" si="1"/>
        <v>119.12488670580426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66232</v>
      </c>
      <c r="E56" s="104">
        <f t="shared" si="11"/>
        <v>66232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66232</v>
      </c>
      <c r="E57" s="247">
        <v>66232</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3583206.1799999997</v>
      </c>
      <c r="E68" s="104">
        <f t="shared" si="13"/>
        <v>4397762.8099999996</v>
      </c>
      <c r="F68" s="93">
        <f t="shared" si="1"/>
        <v>122.7326195893087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1421029.41</v>
      </c>
      <c r="E69" s="104">
        <f t="shared" si="14"/>
        <v>1997719.83</v>
      </c>
      <c r="F69" s="93">
        <f t="shared" si="1"/>
        <v>140.5825816089197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1421029.41</v>
      </c>
      <c r="E70" s="104">
        <f t="shared" si="15"/>
        <v>1995628.99</v>
      </c>
      <c r="F70" s="93">
        <f t="shared" si="1"/>
        <v>140.43544601937549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1421029.41</v>
      </c>
      <c r="E72" s="247">
        <v>1995628.99</v>
      </c>
      <c r="F72" s="93">
        <f t="shared" si="1"/>
        <v>140.43544601937549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2090.84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141750.16999999998</v>
      </c>
      <c r="E78" s="104">
        <f>E79+SUM(E82:E84)-E85+E86</f>
        <v>157482.28</v>
      </c>
      <c r="F78" s="93">
        <f t="shared" si="1"/>
        <v>111.09847698948087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8388.9699999999993</v>
      </c>
      <c r="E83" s="247">
        <v>3970.85</v>
      </c>
      <c r="F83" s="93">
        <f t="shared" si="1"/>
        <v>47.334178093377375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12284.33</v>
      </c>
      <c r="E84" s="247">
        <v>35573.93</v>
      </c>
      <c r="F84" s="93">
        <f t="shared" si="1"/>
        <v>289.58787333130908</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121076.87</v>
      </c>
      <c r="E86" s="247">
        <v>117937.5</v>
      </c>
      <c r="F86" s="93">
        <f t="shared" si="1"/>
        <v>97.407126563479878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18334.349999999999</v>
      </c>
      <c r="E134" s="104">
        <f t="shared" si="23"/>
        <v>18429.98</v>
      </c>
      <c r="F134" s="93">
        <f t="shared" si="1"/>
        <v>100.52158925732301</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18334.349999999999</v>
      </c>
      <c r="E135" s="104">
        <f t="shared" si="24"/>
        <v>18429.98</v>
      </c>
      <c r="F135" s="93">
        <f t="shared" si="1"/>
        <v>100.52158925732301</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18334.349999999999</v>
      </c>
      <c r="E140" s="247">
        <v>18429.98</v>
      </c>
      <c r="F140" s="93">
        <f t="shared" si="1"/>
        <v>100.52158925732301</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26565.420000000002</v>
      </c>
      <c r="E146" s="104">
        <f t="shared" si="26"/>
        <v>24543.07</v>
      </c>
      <c r="F146" s="93">
        <f t="shared" si="1"/>
        <v>92.387283920224107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31600.13</v>
      </c>
      <c r="E160" s="247">
        <v>29776.87</v>
      </c>
      <c r="F160" s="93">
        <f t="shared" si="1"/>
        <v>94.230213609880707</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5034.71</v>
      </c>
      <c r="E163" s="247">
        <v>5233.8</v>
      </c>
      <c r="F163" s="93">
        <f t="shared" si="1"/>
        <v>103.9543489098677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4546.6400000000003</v>
      </c>
      <c r="E164" s="104">
        <f t="shared" si="28"/>
        <v>2630.51</v>
      </c>
      <c r="F164" s="93">
        <f t="shared" si="1"/>
        <v>57.856131121003642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4546.6400000000003</v>
      </c>
      <c r="E166" s="247">
        <v>2630.51</v>
      </c>
      <c r="F166" s="93">
        <f t="shared" si="1"/>
        <v>57.856131121003642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1970980.19</v>
      </c>
      <c r="E170" s="104">
        <f t="shared" si="29"/>
        <v>2196957.14</v>
      </c>
      <c r="F170" s="93">
        <f t="shared" si="1"/>
        <v>111.46520655796141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1970980.19</v>
      </c>
      <c r="E173" s="247">
        <v>2196957.14</v>
      </c>
      <c r="F173" s="93">
        <f t="shared" si="1"/>
        <v>111.46520655796141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26284573.060000002</v>
      </c>
      <c r="E175" s="104">
        <f t="shared" si="30"/>
        <v>28970506.360000003</v>
      </c>
      <c r="F175" s="93">
        <f t="shared" si="1"/>
        <v>110.21866816656598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2282378.5300000003</v>
      </c>
      <c r="E176" s="104">
        <f t="shared" si="31"/>
        <v>2581658.0300000003</v>
      </c>
      <c r="F176" s="93">
        <f t="shared" si="1"/>
        <v>113.11261458457551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2257872.4000000004</v>
      </c>
      <c r="E177" s="104">
        <f t="shared" si="32"/>
        <v>2575728.56</v>
      </c>
      <c r="F177" s="93">
        <f t="shared" si="1"/>
        <v>114.07768481513834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1979590.99</v>
      </c>
      <c r="E178" s="247">
        <v>2174279.61</v>
      </c>
      <c r="F178" s="93">
        <f t="shared" si="1"/>
        <v>109.83479016541695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147182.70000000001</v>
      </c>
      <c r="E179" s="247">
        <v>258275.43</v>
      </c>
      <c r="F179" s="93">
        <f t="shared" si="1"/>
        <v>175.47947550901023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62.22</v>
      </c>
      <c r="E180" s="104">
        <f t="shared" si="33"/>
        <v>72.52</v>
      </c>
      <c r="F180" s="93">
        <f t="shared" si="1"/>
        <v>116.55416264866602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62.22</v>
      </c>
      <c r="E183" s="247">
        <v>72.52</v>
      </c>
      <c r="F183" s="93">
        <f t="shared" si="1"/>
        <v>116.55416264866602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131036.49</v>
      </c>
      <c r="E188" s="247">
        <v>143101</v>
      </c>
      <c r="F188" s="93">
        <f t="shared" si="1"/>
        <v>109.20698501615847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5265.03</v>
      </c>
      <c r="E189" s="247">
        <v>4867.83</v>
      </c>
      <c r="F189" s="93">
        <f t="shared" si="1"/>
        <v>92.455883442259591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19241.099999999999</v>
      </c>
      <c r="E234" s="104">
        <f t="shared" si="40"/>
        <v>1061.6400000000001</v>
      </c>
      <c r="F234" s="93">
        <f t="shared" si="1"/>
        <v>5.5175639646381978</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19241.099999999999</v>
      </c>
      <c r="E235" s="247">
        <v>1061.6400000000001</v>
      </c>
      <c r="F235" s="93">
        <f t="shared" si="1"/>
        <v>5.5175639646381978</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24002194.530000001</v>
      </c>
      <c r="E237" s="104">
        <f t="shared" si="41"/>
        <v>26388848.330000002</v>
      </c>
      <c r="F237" s="93">
        <f t="shared" si="1"/>
        <v>109.94348161380391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22719701.23</v>
      </c>
      <c r="E238" s="104">
        <f t="shared" si="42"/>
        <v>24591173.530000001</v>
      </c>
      <c r="F238" s="93">
        <f t="shared" si="1"/>
        <v>108.23722231667745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22719701.23</v>
      </c>
      <c r="E239" s="104">
        <f t="shared" si="43"/>
        <v>24591173.530000001</v>
      </c>
      <c r="F239" s="93">
        <f t="shared" si="1"/>
        <v>108.23722231667745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15974377.189999999</v>
      </c>
      <c r="E240" s="247">
        <v>15759522.390000001</v>
      </c>
      <c r="F240" s="93">
        <f t="shared" si="1"/>
        <v>98.655003588280749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6745324.04</v>
      </c>
      <c r="E241" s="247">
        <v>8831651.1400000006</v>
      </c>
      <c r="F241" s="93">
        <f t="shared" si="1"/>
        <v>130.92997590075748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1263053.7600000002</v>
      </c>
      <c r="E245" s="104">
        <f t="shared" si="45"/>
        <v>1782317.1300000001</v>
      </c>
      <c r="F245" s="93">
        <f t="shared" si="1"/>
        <v>141.11173937679419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1693962.37</v>
      </c>
      <c r="E246" s="104">
        <f t="shared" si="46"/>
        <v>2023445.54</v>
      </c>
      <c r="F246" s="93">
        <f t="shared" si="1"/>
        <v>119.45044210161528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1679721.84</v>
      </c>
      <c r="E247" s="247">
        <v>2009205.01</v>
      </c>
      <c r="F247" s="93">
        <f t="shared" si="1"/>
        <v>119.61534119244411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14240.53</v>
      </c>
      <c r="E249" s="247">
        <v>14240.53</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430908.61</v>
      </c>
      <c r="E250" s="104">
        <f t="shared" si="47"/>
        <v>241128.41</v>
      </c>
      <c r="F250" s="93">
        <f t="shared" si="1"/>
        <v>55.958132282388142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430908.61</v>
      </c>
      <c r="E252" s="247">
        <v>241128.41</v>
      </c>
      <c r="F252" s="93">
        <f t="shared" si="1"/>
        <v>55.958132282388142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14892.9</v>
      </c>
      <c r="E255" s="247">
        <v>12727.16</v>
      </c>
      <c r="F255" s="93">
        <f t="shared" si="1"/>
        <v>85.457902759032834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4546.6400000000003</v>
      </c>
      <c r="E256" s="247">
        <v>2630.51</v>
      </c>
      <c r="F256" s="93">
        <f t="shared" si="1"/>
        <v>57.856131121003642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361415.32</v>
      </c>
      <c r="E259" s="104">
        <f t="shared" si="49"/>
        <v>340056.68</v>
      </c>
      <c r="F259" s="93">
        <f t="shared" si="1"/>
        <v>94.090278187432673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361415.32</v>
      </c>
      <c r="E260" s="248">
        <v>340056.68</v>
      </c>
      <c r="F260" s="97">
        <f t="shared" si="1"/>
        <v>94.090278187432673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19870.28</v>
      </c>
      <c r="E264" s="247">
        <v>17433.310000000001</v>
      </c>
      <c r="F264" s="93">
        <f t="shared" si="50"/>
        <v>87.735603121848314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11729.85</v>
      </c>
      <c r="E265" s="247">
        <v>12343.56</v>
      </c>
      <c r="F265" s="93">
        <f t="shared" si="50"/>
        <v>105.23203621529686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4546.6400000000003</v>
      </c>
      <c r="E267" s="247">
        <v>2630.51</v>
      </c>
      <c r="F267" s="93">
        <f t="shared" si="50"/>
        <v>57.856131121003642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108502.52</v>
      </c>
      <c r="E268" s="247">
        <v>108415.9</v>
      </c>
      <c r="F268" s="93">
        <f t="shared" si="50"/>
        <v>99.920167752785829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12554.44</v>
      </c>
      <c r="E269" s="247">
        <v>9501.69</v>
      </c>
      <c r="F269" s="93">
        <f t="shared" si="50"/>
        <v>75.683901472307795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19.91</v>
      </c>
      <c r="E271" s="247">
        <v>19.91</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4122.5600000000004</v>
      </c>
      <c r="E287" s="247">
        <v>6886.13</v>
      </c>
      <c r="F287" s="93">
        <f t="shared" si="50"/>
        <v>167.03528875261972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2253749.84</v>
      </c>
      <c r="E288" s="247">
        <v>2568842.4300000002</v>
      </c>
      <c r="F288" s="93">
        <f t="shared" si="50"/>
        <v>113.98081474739008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289.19</v>
      </c>
      <c r="E289" s="247">
        <v>387.72</v>
      </c>
      <c r="F289" s="93">
        <f t="shared" si="50"/>
        <v>134.07102596908609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4975.84</v>
      </c>
      <c r="E290" s="247">
        <v>4480.1099999999997</v>
      </c>
      <c r="F290" s="93">
        <f t="shared" si="50"/>
        <v>90.037260040515761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4143.62</v>
      </c>
      <c r="E297" s="247">
        <v>16133.62</v>
      </c>
      <c r="F297" s="93">
        <f t="shared" si="50"/>
        <v>389.36051085765587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4431.17</v>
      </c>
      <c r="E298" s="247">
        <v>4622.93</v>
      </c>
      <c r="F298" s="93">
        <f t="shared" si="50"/>
        <v>104.32752523599862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2900.49</v>
      </c>
      <c r="E299" s="247">
        <v>6774.9</v>
      </c>
      <c r="F299" s="93">
        <f t="shared" si="50"/>
        <v>233.57777478977692</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106845.13</v>
      </c>
      <c r="E302" s="247">
        <v>106721.89</v>
      </c>
      <c r="F302" s="93">
        <f t="shared" si="50"/>
        <v>99.884655482191846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25" sqref="D12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28672939.66</v>
      </c>
      <c r="E114" s="81">
        <f t="shared" si="22"/>
        <v>32689489.350000001</v>
      </c>
      <c r="F114" s="63">
        <f t="shared" si="1"/>
        <v>114.00815450954009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28672939.66</v>
      </c>
      <c r="E122" s="81">
        <f t="shared" si="25"/>
        <v>32689489.350000001</v>
      </c>
      <c r="F122" s="63">
        <f t="shared" si="1"/>
        <v>114.00815450954009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28672939.66</v>
      </c>
      <c r="E124" s="249">
        <v>32689489.350000001</v>
      </c>
      <c r="F124" s="63">
        <f t="shared" si="1"/>
        <v>114.00815450954009</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28672939.66</v>
      </c>
      <c r="E141" s="106">
        <f t="shared" si="28"/>
        <v>32689489.350000001</v>
      </c>
      <c r="F141" s="82">
        <f t="shared" si="1"/>
        <v>114.00815450954009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D19" sqref="D1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95.63</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95.63</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95.63</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v>95.63</v>
      </c>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6" sqref="D10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2263137.4300000002</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32670029.260000005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35556.120000000003</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30635405.180000003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25655303.91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3703410.01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118377.76</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93935.38</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1064378.1200000001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1999067.96</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32352570.300000001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35984.25</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30317120.890000001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25460615.289999999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3592317.28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118367.46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93935.38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1051885.48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1999465.16</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2580596.3900000043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7273.85</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201.8</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201.8</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6684.33</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6684.33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1191.51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1848.55</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3644.27</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387.72</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125.99</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261.73</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2573322.54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106721.89</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2462120.54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4480.1099999999997</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1958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Ravlić</cp:lastModifiedBy>
  <cp:lastPrinted>2024-01-29T09:26:56Z</cp:lastPrinted>
  <dcterms:created xsi:type="dcterms:W3CDTF">2022-04-01T05:14:30Z</dcterms:created>
  <dcterms:modified xsi:type="dcterms:W3CDTF">2024-01-29T09:31:52Z</dcterms:modified>
</cp:coreProperties>
</file>