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Financijski plan 2024.  usklađeni sa Državnim proračunom\Usklađeni 11.12.2023 - za objavu\"/>
    </mc:Choice>
  </mc:AlternateContent>
  <xr:revisionPtr revIDLastSave="0" documentId="13_ncr:1_{A971F0AE-D60E-4BB6-BAA9-858AF8437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SEBNI DI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F8" i="7"/>
  <c r="E8" i="7"/>
  <c r="G7" i="7"/>
  <c r="F7" i="7"/>
  <c r="E7" i="7"/>
  <c r="G6" i="7"/>
  <c r="F6" i="7"/>
  <c r="E6" i="7"/>
  <c r="G5" i="7"/>
  <c r="F5" i="7"/>
  <c r="E5" i="7"/>
  <c r="E38" i="7"/>
  <c r="G4" i="7"/>
  <c r="F4" i="7"/>
  <c r="E4" i="7"/>
  <c r="G68" i="7"/>
  <c r="F68" i="7"/>
  <c r="E68" i="7"/>
  <c r="G79" i="7"/>
  <c r="F79" i="7"/>
  <c r="E79" i="7"/>
  <c r="G69" i="7"/>
  <c r="F69" i="7"/>
  <c r="E69" i="7"/>
  <c r="G29" i="7"/>
  <c r="F29" i="7"/>
  <c r="G30" i="7"/>
  <c r="F30" i="7"/>
  <c r="E29" i="7"/>
  <c r="E30" i="7"/>
  <c r="F19" i="7"/>
  <c r="G20" i="7"/>
  <c r="G19" i="7" s="1"/>
  <c r="F20" i="7"/>
  <c r="F3" i="7" s="1"/>
  <c r="E20" i="7"/>
  <c r="E19" i="7" s="1"/>
  <c r="F15" i="7"/>
  <c r="F14" i="7" s="1"/>
  <c r="G16" i="7"/>
  <c r="F16" i="7"/>
  <c r="E16" i="7"/>
  <c r="G37" i="7"/>
  <c r="F37" i="7"/>
  <c r="E37" i="7"/>
  <c r="G62" i="7"/>
  <c r="F62" i="7"/>
  <c r="E62" i="7"/>
  <c r="G59" i="7"/>
  <c r="F59" i="7"/>
  <c r="E59" i="7"/>
  <c r="G50" i="7"/>
  <c r="F50" i="7"/>
  <c r="E50" i="7"/>
  <c r="G44" i="7"/>
  <c r="F44" i="7"/>
  <c r="E44" i="7"/>
  <c r="G38" i="7"/>
  <c r="F38" i="7"/>
  <c r="D96" i="7"/>
  <c r="D12" i="7" s="1"/>
  <c r="D90" i="7"/>
  <c r="D11" i="7" s="1"/>
  <c r="D79" i="7"/>
  <c r="D69" i="7"/>
  <c r="D62" i="7"/>
  <c r="D8" i="7" s="1"/>
  <c r="D50" i="7"/>
  <c r="D44" i="7"/>
  <c r="D5" i="7" s="1"/>
  <c r="D38" i="7"/>
  <c r="D4" i="7" s="1"/>
  <c r="G3" i="7" l="1"/>
  <c r="E3" i="7"/>
  <c r="G15" i="7"/>
  <c r="G14" i="7" s="1"/>
  <c r="E15" i="7"/>
  <c r="E14" i="7" s="1"/>
  <c r="D89" i="7"/>
  <c r="D7" i="7"/>
  <c r="D68" i="7"/>
  <c r="D6" i="7"/>
  <c r="D37" i="7"/>
  <c r="D33" i="7" l="1"/>
  <c r="D32" i="7"/>
  <c r="D30" i="7"/>
  <c r="D29" i="7" s="1"/>
  <c r="D20" i="7"/>
  <c r="D16" i="7"/>
  <c r="D15" i="7" s="1"/>
  <c r="D3" i="7" l="1"/>
  <c r="D19" i="7"/>
  <c r="D14" i="7" s="1"/>
</calcChain>
</file>

<file path=xl/sharedStrings.xml><?xml version="1.0" encoding="utf-8"?>
<sst xmlns="http://schemas.openxmlformats.org/spreadsheetml/2006/main" count="223" uniqueCount="64">
  <si>
    <t>A621001</t>
  </si>
  <si>
    <t>REDOVNA DJELATNOST SVEUČILIŠTA U ZAGREBU</t>
  </si>
  <si>
    <t>Opći prihodi i primici</t>
  </si>
  <si>
    <t>A621038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</si>
  <si>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</si>
  <si>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</si>
  <si>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</si>
  <si>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</si>
  <si>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</si>
  <si>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</si>
  <si>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</si>
  <si>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</si>
  <si>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</si>
  <si>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</si>
  <si>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</si>
  <si>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</si>
  <si>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</si>
  <si>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</si>
  <si>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</si>
  <si>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</si>
  <si>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Mehanizam za oporavak i otpornost</t>
  </si>
  <si>
    <t>K679084</t>
  </si>
  <si>
    <t>OP KONKURENTNOST I KOHEZIJA 2014.-2020., PRIORITET 1, 9 i 10</t>
  </si>
  <si>
    <t>K679106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</si>
  <si>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</si>
  <si>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</si>
  <si>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</si>
  <si>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</si>
  <si>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</si>
  <si>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</si>
  <si>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</si>
  <si>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</si>
  <si>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</si>
  <si>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</si>
  <si>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</si>
  <si>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</si>
  <si>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</si>
  <si>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</si>
  <si>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</si>
  <si>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</si>
  <si>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</si>
  <si>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</si>
  <si>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</si>
  <si>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</si>
  <si>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</si>
  <si>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</si>
  <si>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</si>
  <si>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</si>
  <si>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</si>
  <si>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</si>
  <si>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</si>
  <si>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</si>
  <si>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</si>
  <si>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</si>
  <si>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IZVRŠENJE
2022.</t>
  </si>
  <si>
    <t>TEKUĆI PLAN
2023.</t>
  </si>
  <si>
    <t>PLAN 
ZA 2024.</t>
  </si>
  <si>
    <t>PROJEKCIJA 
ZA 2025.</t>
  </si>
  <si>
    <t>PROJEKCIJA 
ZA 2026.</t>
  </si>
  <si>
    <t>PROGRAM VJEŽBAONICA VISOKIH UČILIŠTA</t>
  </si>
  <si>
    <t>REDOVNA DJELATNOST SVEUČILIŠTAU ZAGREB (IZ EVIDENCIJSKIH PRIHODA)</t>
  </si>
  <si>
    <t>OP KONKURENTNOST I KOHEZIJA 2014.-2020., PRIORITET 3</t>
  </si>
  <si>
    <t>Sredstva učešća u pomoći</t>
  </si>
  <si>
    <t>SVEUČILIŠTE U ZAGREBU FILOZOFSKI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</si>
</sst>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3" fontId="12" fillId="0" borderId="8" xfId="50" applyNumberFormat="1" applyFill="1" applyBorder="1">
      <alignment horizontal="right" vertical="center"/>
    </xf>
    <xf numFmtId="3" fontId="0" fillId="0" borderId="0" xfId="0" applyNumberFormat="1" applyFill="1"/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4" sqref="L14"/>
    </sheetView>
  </sheetViews>
  <sheetFormatPr defaultColWidth="9.109375" defaultRowHeight="14.4" x14ac:dyDescent="0.3"/>
  <cols>
    <col min="1" max="1" width="17.33203125" style="7" customWidth="1"/>
    <col min="2" max="2" width="56.44140625" style="7" customWidth="1"/>
    <col min="3" max="3" width="13.33203125" style="7" hidden="1" customWidth="1"/>
    <col min="4" max="7" width="13.33203125" style="7" customWidth="1"/>
    <col min="8" max="16384" width="9.109375" style="7"/>
  </cols>
  <sheetData>
    <row r="2" spans="1:7" ht="26.4" x14ac:dyDescent="0.3">
      <c r="A2" s="5">
        <v>1958</v>
      </c>
      <c r="B2" s="5" t="s">
        <v>63</v>
      </c>
      <c r="C2" s="5" t="s">
        <v>54</v>
      </c>
      <c r="D2" s="5" t="s">
        <v>55</v>
      </c>
      <c r="E2" s="6" t="s">
        <v>56</v>
      </c>
      <c r="F2" s="6" t="s">
        <v>57</v>
      </c>
      <c r="G2" s="6" t="s">
        <v>58</v>
      </c>
    </row>
    <row r="3" spans="1:7" x14ac:dyDescent="0.3">
      <c r="A3" s="3">
        <v>11</v>
      </c>
      <c r="B3" s="2" t="s">
        <v>2</v>
      </c>
      <c r="C3" s="4"/>
      <c r="D3" s="4">
        <f>D16+D20+D30+D33</f>
        <v>25673671</v>
      </c>
      <c r="E3" s="4">
        <f>E16+E20+E30+E33</f>
        <v>27274294</v>
      </c>
      <c r="F3" s="4">
        <f t="shared" ref="F3:G3" si="0">F16+F20+F30+F33</f>
        <v>27351992</v>
      </c>
      <c r="G3" s="4">
        <f t="shared" si="0"/>
        <v>27365937</v>
      </c>
    </row>
    <row r="4" spans="1:7" x14ac:dyDescent="0.3">
      <c r="A4" s="3">
        <v>31</v>
      </c>
      <c r="B4" s="2" t="s">
        <v>16</v>
      </c>
      <c r="C4" s="4"/>
      <c r="D4" s="4">
        <f>D38</f>
        <v>909114</v>
      </c>
      <c r="E4" s="4">
        <f>E38</f>
        <v>958194</v>
      </c>
      <c r="F4" s="4">
        <f t="shared" ref="F4:G4" si="1">F38</f>
        <v>916744</v>
      </c>
      <c r="G4" s="4">
        <f t="shared" si="1"/>
        <v>916744</v>
      </c>
    </row>
    <row r="5" spans="1:7" x14ac:dyDescent="0.3">
      <c r="A5" s="3">
        <v>43</v>
      </c>
      <c r="B5" s="2" t="s">
        <v>10</v>
      </c>
      <c r="C5" s="4"/>
      <c r="D5" s="4">
        <f>D44</f>
        <v>1511723</v>
      </c>
      <c r="E5" s="4">
        <f>E44</f>
        <v>1112398</v>
      </c>
      <c r="F5" s="4">
        <f t="shared" ref="F5:G5" si="2">F44</f>
        <v>1216996</v>
      </c>
      <c r="G5" s="4">
        <f t="shared" si="2"/>
        <v>1216996</v>
      </c>
    </row>
    <row r="6" spans="1:7" x14ac:dyDescent="0.3">
      <c r="A6" s="3">
        <v>51</v>
      </c>
      <c r="B6" s="2" t="s">
        <v>12</v>
      </c>
      <c r="C6" s="4"/>
      <c r="D6" s="4">
        <f>D69</f>
        <v>364174.25</v>
      </c>
      <c r="E6" s="4">
        <f>E59+E69</f>
        <v>333586</v>
      </c>
      <c r="F6" s="4">
        <f t="shared" ref="F6:G6" si="3">F59+F69</f>
        <v>187801</v>
      </c>
      <c r="G6" s="4">
        <f t="shared" si="3"/>
        <v>123844</v>
      </c>
    </row>
    <row r="7" spans="1:7" x14ac:dyDescent="0.3">
      <c r="A7" s="3">
        <v>52</v>
      </c>
      <c r="B7" s="2" t="s">
        <v>13</v>
      </c>
      <c r="C7" s="4"/>
      <c r="D7" s="4">
        <f>D50+D79</f>
        <v>824665</v>
      </c>
      <c r="E7" s="4">
        <f>E50+E79</f>
        <v>635743</v>
      </c>
      <c r="F7" s="4">
        <f t="shared" ref="F7:G7" si="4">F50+F79</f>
        <v>283970</v>
      </c>
      <c r="G7" s="4">
        <f t="shared" si="4"/>
        <v>76239</v>
      </c>
    </row>
    <row r="8" spans="1:7" x14ac:dyDescent="0.3">
      <c r="A8" s="3">
        <v>61</v>
      </c>
      <c r="B8" s="2" t="s">
        <v>14</v>
      </c>
      <c r="C8" s="4"/>
      <c r="D8" s="4">
        <f>D62</f>
        <v>70677</v>
      </c>
      <c r="E8" s="4">
        <f>E62</f>
        <v>40304</v>
      </c>
      <c r="F8" s="4">
        <f t="shared" ref="F8:G8" si="5">F62</f>
        <v>0</v>
      </c>
      <c r="G8" s="4">
        <f t="shared" si="5"/>
        <v>0</v>
      </c>
    </row>
    <row r="9" spans="1:7" x14ac:dyDescent="0.3">
      <c r="A9" s="3">
        <v>581</v>
      </c>
      <c r="B9" s="2" t="s">
        <v>20</v>
      </c>
      <c r="C9" s="4"/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12">
        <v>5761</v>
      </c>
      <c r="B10" s="13" t="s">
        <v>26</v>
      </c>
      <c r="C10" s="14"/>
      <c r="D10" s="14">
        <v>0</v>
      </c>
      <c r="E10" s="14">
        <v>0</v>
      </c>
      <c r="F10" s="14">
        <v>0</v>
      </c>
      <c r="G10" s="14">
        <v>0</v>
      </c>
    </row>
    <row r="11" spans="1:7" x14ac:dyDescent="0.3">
      <c r="A11" s="3">
        <v>12</v>
      </c>
      <c r="B11" s="2" t="s">
        <v>62</v>
      </c>
      <c r="C11" s="18"/>
      <c r="D11" s="18">
        <f>D90</f>
        <v>24162</v>
      </c>
      <c r="E11" s="18">
        <v>0</v>
      </c>
      <c r="F11" s="18">
        <v>0</v>
      </c>
      <c r="G11" s="18">
        <v>0</v>
      </c>
    </row>
    <row r="12" spans="1:7" x14ac:dyDescent="0.3">
      <c r="A12" s="15">
        <v>561</v>
      </c>
      <c r="B12" s="16" t="s">
        <v>24</v>
      </c>
      <c r="C12" s="18"/>
      <c r="D12" s="18">
        <f>D96</f>
        <v>136919</v>
      </c>
      <c r="E12" s="18">
        <v>0</v>
      </c>
      <c r="F12" s="18">
        <v>0</v>
      </c>
      <c r="G12" s="18">
        <v>0</v>
      </c>
    </row>
    <row r="13" spans="1:7" x14ac:dyDescent="0.3">
      <c r="A13" s="15">
        <v>563</v>
      </c>
      <c r="B13" s="16" t="s">
        <v>25</v>
      </c>
      <c r="C13" s="17"/>
      <c r="D13" s="17">
        <v>0</v>
      </c>
      <c r="E13" s="17">
        <v>0</v>
      </c>
      <c r="F13" s="17">
        <v>0</v>
      </c>
      <c r="G13" s="17">
        <v>0</v>
      </c>
    </row>
    <row r="14" spans="1:7" x14ac:dyDescent="0.3">
      <c r="A14" s="9" t="s">
        <v>51</v>
      </c>
      <c r="B14" s="10" t="s">
        <v>52</v>
      </c>
      <c r="C14" s="11"/>
      <c r="D14" s="11">
        <f>D15+D19+D29+D32+D37+D68+D89+D102</f>
        <v>29515105.25</v>
      </c>
      <c r="E14" s="11">
        <f>E15+E19+E29+E37+E68+E89+E102</f>
        <v>30354519</v>
      </c>
      <c r="F14" s="11">
        <f>F15+F19+F29+F37+F68+F89+F102</f>
        <v>29957503</v>
      </c>
      <c r="G14" s="11">
        <f>G15+G19+G29+G37+G68+G89+G102</f>
        <v>29699760</v>
      </c>
    </row>
    <row r="15" spans="1:7" x14ac:dyDescent="0.3">
      <c r="A15" s="1" t="s">
        <v>0</v>
      </c>
      <c r="B15" s="2" t="s">
        <v>1</v>
      </c>
      <c r="C15" s="4"/>
      <c r="D15" s="4">
        <f>D16</f>
        <v>23778651</v>
      </c>
      <c r="E15" s="4">
        <f>E16</f>
        <v>25460098</v>
      </c>
      <c r="F15" s="4">
        <f>F16</f>
        <v>25537796</v>
      </c>
      <c r="G15" s="4">
        <f>G16</f>
        <v>25551741</v>
      </c>
    </row>
    <row r="16" spans="1:7" x14ac:dyDescent="0.3">
      <c r="A16" s="3" t="s">
        <v>36</v>
      </c>
      <c r="B16" s="2" t="s">
        <v>2</v>
      </c>
      <c r="C16" s="4"/>
      <c r="D16" s="4">
        <f>D17+D18</f>
        <v>23778651</v>
      </c>
      <c r="E16" s="4">
        <f>E17+E18</f>
        <v>25460098</v>
      </c>
      <c r="F16" s="4">
        <f>F17+F18</f>
        <v>25537796</v>
      </c>
      <c r="G16" s="4">
        <f>G17+G18</f>
        <v>25551741</v>
      </c>
    </row>
    <row r="17" spans="1:7" x14ac:dyDescent="0.3">
      <c r="A17" s="8" t="s">
        <v>15</v>
      </c>
      <c r="B17" s="2" t="s">
        <v>38</v>
      </c>
      <c r="C17" s="4"/>
      <c r="D17" s="4">
        <v>23318132</v>
      </c>
      <c r="E17" s="4">
        <v>24999579</v>
      </c>
      <c r="F17" s="4">
        <v>25075020</v>
      </c>
      <c r="G17" s="4">
        <v>25088965</v>
      </c>
    </row>
    <row r="18" spans="1:7" x14ac:dyDescent="0.3">
      <c r="A18" s="8" t="s">
        <v>27</v>
      </c>
      <c r="B18" s="2" t="s">
        <v>37</v>
      </c>
      <c r="C18" s="4"/>
      <c r="D18" s="4">
        <v>460519</v>
      </c>
      <c r="E18" s="4">
        <v>460519</v>
      </c>
      <c r="F18" s="4">
        <v>462776</v>
      </c>
      <c r="G18" s="4">
        <v>462776</v>
      </c>
    </row>
    <row r="19" spans="1:7" x14ac:dyDescent="0.3">
      <c r="A19" s="1" t="s">
        <v>7</v>
      </c>
      <c r="B19" s="2" t="s">
        <v>8</v>
      </c>
      <c r="C19" s="4"/>
      <c r="D19" s="4">
        <f>D20</f>
        <v>1662826</v>
      </c>
      <c r="E19" s="4">
        <f>E20</f>
        <v>1723461</v>
      </c>
      <c r="F19" s="4">
        <f>F20</f>
        <v>1723461</v>
      </c>
      <c r="G19" s="4">
        <f>G20</f>
        <v>1723461</v>
      </c>
    </row>
    <row r="20" spans="1:7" x14ac:dyDescent="0.3">
      <c r="A20" s="3" t="s">
        <v>36</v>
      </c>
      <c r="B20" s="2" t="s">
        <v>2</v>
      </c>
      <c r="C20" s="4"/>
      <c r="D20" s="4">
        <f>D21+D22+D23+D24+D25+D26+D27</f>
        <v>1662826</v>
      </c>
      <c r="E20" s="4">
        <f>E21+E22+E23+E24+E25+E26+E27+E28</f>
        <v>1723461</v>
      </c>
      <c r="F20" s="4">
        <f>F21+F22+F23+F24+F25+F26+F27+F28</f>
        <v>1723461</v>
      </c>
      <c r="G20" s="4">
        <f>G21+G22+G23+G24+G25+G26+G27+G28</f>
        <v>1723461</v>
      </c>
    </row>
    <row r="21" spans="1:7" x14ac:dyDescent="0.3">
      <c r="A21" s="8" t="s">
        <v>15</v>
      </c>
      <c r="B21" s="2" t="s">
        <v>38</v>
      </c>
      <c r="C21" s="4"/>
      <c r="D21" s="4">
        <v>0</v>
      </c>
      <c r="E21" s="4">
        <v>0</v>
      </c>
      <c r="F21" s="4">
        <v>0</v>
      </c>
      <c r="G21" s="4">
        <v>0</v>
      </c>
    </row>
    <row r="22" spans="1:7" x14ac:dyDescent="0.3">
      <c r="A22" s="8" t="s">
        <v>27</v>
      </c>
      <c r="B22" s="2" t="s">
        <v>37</v>
      </c>
      <c r="C22" s="4"/>
      <c r="D22" s="4">
        <v>1419212</v>
      </c>
      <c r="E22" s="4">
        <v>1516268</v>
      </c>
      <c r="F22" s="4">
        <v>1516268</v>
      </c>
      <c r="G22" s="4">
        <v>1516268</v>
      </c>
    </row>
    <row r="23" spans="1:7" x14ac:dyDescent="0.3">
      <c r="A23" s="8" t="s">
        <v>28</v>
      </c>
      <c r="B23" s="2" t="s">
        <v>39</v>
      </c>
      <c r="C23" s="4"/>
      <c r="D23" s="4">
        <v>0</v>
      </c>
      <c r="E23" s="4">
        <v>0</v>
      </c>
      <c r="F23" s="4">
        <v>0</v>
      </c>
      <c r="G23" s="4">
        <v>0</v>
      </c>
    </row>
    <row r="24" spans="1:7" x14ac:dyDescent="0.3">
      <c r="A24" s="8" t="s">
        <v>29</v>
      </c>
      <c r="B24" s="2" t="s">
        <v>40</v>
      </c>
      <c r="C24" s="4"/>
      <c r="D24" s="4">
        <v>1035</v>
      </c>
      <c r="E24" s="4">
        <v>1750</v>
      </c>
      <c r="F24" s="4">
        <v>1750</v>
      </c>
      <c r="G24" s="4">
        <v>1750</v>
      </c>
    </row>
    <row r="25" spans="1:7" x14ac:dyDescent="0.3">
      <c r="A25" s="8" t="s">
        <v>32</v>
      </c>
      <c r="B25" s="2" t="s">
        <v>44</v>
      </c>
      <c r="C25" s="4"/>
      <c r="D25" s="4">
        <v>0</v>
      </c>
      <c r="E25" s="4">
        <v>0</v>
      </c>
      <c r="F25" s="4">
        <v>0</v>
      </c>
      <c r="G25" s="4">
        <v>0</v>
      </c>
    </row>
    <row r="26" spans="1:7" x14ac:dyDescent="0.3">
      <c r="A26" s="8" t="s">
        <v>30</v>
      </c>
      <c r="B26" s="2" t="s">
        <v>48</v>
      </c>
      <c r="C26" s="4"/>
      <c r="D26" s="4">
        <v>0</v>
      </c>
      <c r="E26" s="4">
        <v>0</v>
      </c>
      <c r="F26" s="4">
        <v>0</v>
      </c>
      <c r="G26" s="4">
        <v>0</v>
      </c>
    </row>
    <row r="27" spans="1:7" x14ac:dyDescent="0.3">
      <c r="A27" s="8" t="s">
        <v>31</v>
      </c>
      <c r="B27" s="2" t="s">
        <v>41</v>
      </c>
      <c r="C27" s="4"/>
      <c r="D27" s="4">
        <v>242579</v>
      </c>
      <c r="E27" s="4">
        <v>205443</v>
      </c>
      <c r="F27" s="4">
        <v>205443</v>
      </c>
      <c r="G27" s="4">
        <v>205443</v>
      </c>
    </row>
    <row r="28" spans="1:7" x14ac:dyDescent="0.3">
      <c r="A28" s="8" t="s">
        <v>33</v>
      </c>
      <c r="B28" s="2" t="s">
        <v>42</v>
      </c>
      <c r="C28" s="4"/>
      <c r="D28" s="4">
        <v>0</v>
      </c>
      <c r="E28" s="4">
        <v>0</v>
      </c>
      <c r="F28" s="4">
        <v>0</v>
      </c>
      <c r="G28" s="4">
        <v>0</v>
      </c>
    </row>
    <row r="29" spans="1:7" x14ac:dyDescent="0.3">
      <c r="A29" s="1" t="s">
        <v>3</v>
      </c>
      <c r="B29" s="2" t="s">
        <v>59</v>
      </c>
      <c r="C29" s="4"/>
      <c r="D29" s="4">
        <f>D30</f>
        <v>91949</v>
      </c>
      <c r="E29" s="4">
        <f>E30</f>
        <v>90735</v>
      </c>
      <c r="F29" s="4">
        <f t="shared" ref="F29:G29" si="6">F30</f>
        <v>90735</v>
      </c>
      <c r="G29" s="4">
        <f t="shared" si="6"/>
        <v>90735</v>
      </c>
    </row>
    <row r="30" spans="1:7" x14ac:dyDescent="0.3">
      <c r="A30" s="3" t="s">
        <v>36</v>
      </c>
      <c r="B30" s="2" t="s">
        <v>2</v>
      </c>
      <c r="C30" s="4"/>
      <c r="D30" s="4">
        <f>D31</f>
        <v>91949</v>
      </c>
      <c r="E30" s="4">
        <f>E31</f>
        <v>90735</v>
      </c>
      <c r="F30" s="4">
        <f t="shared" ref="F30:G30" si="7">F31</f>
        <v>90735</v>
      </c>
      <c r="G30" s="4">
        <f t="shared" si="7"/>
        <v>90735</v>
      </c>
    </row>
    <row r="31" spans="1:7" x14ac:dyDescent="0.3">
      <c r="A31" s="8" t="s">
        <v>27</v>
      </c>
      <c r="B31" s="2" t="s">
        <v>37</v>
      </c>
      <c r="C31" s="4"/>
      <c r="D31" s="4">
        <v>91949</v>
      </c>
      <c r="E31" s="4">
        <v>90735</v>
      </c>
      <c r="F31" s="4">
        <v>90735</v>
      </c>
      <c r="G31" s="4">
        <v>90735</v>
      </c>
    </row>
    <row r="32" spans="1:7" x14ac:dyDescent="0.3">
      <c r="A32" s="1" t="s">
        <v>5</v>
      </c>
      <c r="B32" s="2" t="s">
        <v>6</v>
      </c>
      <c r="C32" s="4"/>
      <c r="D32" s="4">
        <f>D34+D35+D36</f>
        <v>140245</v>
      </c>
      <c r="E32" s="4">
        <v>0</v>
      </c>
      <c r="F32" s="4">
        <v>0</v>
      </c>
      <c r="G32" s="4">
        <v>0</v>
      </c>
    </row>
    <row r="33" spans="1:8" x14ac:dyDescent="0.3">
      <c r="A33" s="3" t="s">
        <v>36</v>
      </c>
      <c r="B33" s="2" t="s">
        <v>2</v>
      </c>
      <c r="C33" s="4"/>
      <c r="D33" s="4">
        <f>D34+D35+D36</f>
        <v>140245</v>
      </c>
      <c r="E33" s="4">
        <v>0</v>
      </c>
      <c r="F33" s="4">
        <v>0</v>
      </c>
      <c r="G33" s="4">
        <v>0</v>
      </c>
    </row>
    <row r="34" spans="1:8" x14ac:dyDescent="0.3">
      <c r="A34" s="8" t="s">
        <v>15</v>
      </c>
      <c r="B34" s="2" t="s">
        <v>38</v>
      </c>
      <c r="C34" s="4"/>
      <c r="D34" s="4">
        <v>81693</v>
      </c>
      <c r="E34" s="4">
        <v>0</v>
      </c>
      <c r="F34" s="4">
        <v>0</v>
      </c>
      <c r="G34" s="4">
        <v>0</v>
      </c>
    </row>
    <row r="35" spans="1:8" x14ac:dyDescent="0.3">
      <c r="A35" s="8" t="s">
        <v>27</v>
      </c>
      <c r="B35" s="2" t="s">
        <v>37</v>
      </c>
      <c r="C35" s="4"/>
      <c r="D35" s="4">
        <v>35061</v>
      </c>
      <c r="E35" s="4">
        <v>0</v>
      </c>
      <c r="F35" s="4">
        <v>0</v>
      </c>
      <c r="G35" s="4">
        <v>0</v>
      </c>
    </row>
    <row r="36" spans="1:8" x14ac:dyDescent="0.3">
      <c r="A36" s="8" t="s">
        <v>28</v>
      </c>
      <c r="B36" s="2" t="s">
        <v>39</v>
      </c>
      <c r="C36" s="4"/>
      <c r="D36" s="4">
        <v>23491</v>
      </c>
      <c r="E36" s="4">
        <v>0</v>
      </c>
      <c r="F36" s="4">
        <v>0</v>
      </c>
      <c r="G36" s="4">
        <v>0</v>
      </c>
    </row>
    <row r="37" spans="1:8" x14ac:dyDescent="0.3">
      <c r="A37" s="1" t="s">
        <v>19</v>
      </c>
      <c r="B37" s="2" t="s">
        <v>60</v>
      </c>
      <c r="C37" s="4"/>
      <c r="D37" s="4">
        <f>D38+D44+D50+D62</f>
        <v>3265010</v>
      </c>
      <c r="E37" s="4">
        <f>E38+E44+E50+E59+E62</f>
        <v>2613879</v>
      </c>
      <c r="F37" s="4">
        <f>F38+F44+F50+F59+F62</f>
        <v>2314907</v>
      </c>
      <c r="G37" s="4">
        <f>G38+G44+G50+G59+G62</f>
        <v>2159979</v>
      </c>
    </row>
    <row r="38" spans="1:8" x14ac:dyDescent="0.3">
      <c r="A38" s="3" t="s">
        <v>15</v>
      </c>
      <c r="B38" s="2" t="s">
        <v>16</v>
      </c>
      <c r="C38" s="4"/>
      <c r="D38" s="4">
        <f>D39+D40+D41+D42+D43</f>
        <v>909114</v>
      </c>
      <c r="E38" s="4">
        <f>E39+E40+E41+E42+E43</f>
        <v>958194</v>
      </c>
      <c r="F38" s="4">
        <f>F39+F40+F41+F42+F43</f>
        <v>916744</v>
      </c>
      <c r="G38" s="4">
        <f>G39+G40+G41+G42+G43</f>
        <v>916744</v>
      </c>
    </row>
    <row r="39" spans="1:8" x14ac:dyDescent="0.3">
      <c r="A39" s="8" t="s">
        <v>15</v>
      </c>
      <c r="B39" s="2" t="s">
        <v>38</v>
      </c>
      <c r="C39" s="4"/>
      <c r="D39" s="4">
        <v>401200</v>
      </c>
      <c r="E39" s="4">
        <v>403070</v>
      </c>
      <c r="F39" s="4">
        <v>403070</v>
      </c>
      <c r="G39" s="4">
        <v>403070</v>
      </c>
      <c r="H39" s="19"/>
    </row>
    <row r="40" spans="1:8" x14ac:dyDescent="0.3">
      <c r="A40" s="8" t="s">
        <v>27</v>
      </c>
      <c r="B40" s="2" t="s">
        <v>37</v>
      </c>
      <c r="C40" s="4"/>
      <c r="D40" s="4">
        <v>497491</v>
      </c>
      <c r="E40" s="4">
        <v>547824</v>
      </c>
      <c r="F40" s="4">
        <v>506374</v>
      </c>
      <c r="G40" s="4">
        <v>506374</v>
      </c>
    </row>
    <row r="41" spans="1:8" x14ac:dyDescent="0.3">
      <c r="A41" s="8" t="s">
        <v>28</v>
      </c>
      <c r="B41" s="2" t="s">
        <v>39</v>
      </c>
      <c r="C41" s="4"/>
      <c r="D41" s="4">
        <v>0</v>
      </c>
      <c r="E41" s="4">
        <v>0</v>
      </c>
      <c r="F41" s="4">
        <v>0</v>
      </c>
      <c r="G41" s="4">
        <v>0</v>
      </c>
    </row>
    <row r="42" spans="1:8" x14ac:dyDescent="0.3">
      <c r="A42" s="8" t="s">
        <v>29</v>
      </c>
      <c r="B42" s="2" t="s">
        <v>40</v>
      </c>
      <c r="C42" s="4"/>
      <c r="D42" s="4">
        <v>0</v>
      </c>
      <c r="E42" s="4">
        <v>0</v>
      </c>
      <c r="F42" s="4">
        <v>0</v>
      </c>
      <c r="G42" s="4">
        <v>0</v>
      </c>
    </row>
    <row r="43" spans="1:8" x14ac:dyDescent="0.3">
      <c r="A43" s="8" t="s">
        <v>31</v>
      </c>
      <c r="B43" s="2" t="s">
        <v>41</v>
      </c>
      <c r="C43" s="4"/>
      <c r="D43" s="4">
        <v>10423</v>
      </c>
      <c r="E43" s="4">
        <v>7300</v>
      </c>
      <c r="F43" s="4">
        <v>7300</v>
      </c>
      <c r="G43" s="4">
        <v>7300</v>
      </c>
    </row>
    <row r="44" spans="1:8" x14ac:dyDescent="0.3">
      <c r="A44" s="3" t="s">
        <v>9</v>
      </c>
      <c r="B44" s="2" t="s">
        <v>10</v>
      </c>
      <c r="C44" s="4"/>
      <c r="D44" s="4">
        <f>D45+D46+D47+D48+D49</f>
        <v>1511723</v>
      </c>
      <c r="E44" s="4">
        <f>E45+E46+E47+E48+E49</f>
        <v>1112398</v>
      </c>
      <c r="F44" s="4">
        <f>F45+F46+F47+F48+F49</f>
        <v>1216996</v>
      </c>
      <c r="G44" s="4">
        <f>G45+G46+G47+G48+G49</f>
        <v>1216996</v>
      </c>
    </row>
    <row r="45" spans="1:8" x14ac:dyDescent="0.3">
      <c r="A45" s="8" t="s">
        <v>15</v>
      </c>
      <c r="B45" s="2" t="s">
        <v>38</v>
      </c>
      <c r="C45" s="4"/>
      <c r="D45" s="4">
        <v>712148</v>
      </c>
      <c r="E45" s="4">
        <v>544179</v>
      </c>
      <c r="F45" s="4">
        <v>648777</v>
      </c>
      <c r="G45" s="4">
        <v>648777</v>
      </c>
    </row>
    <row r="46" spans="1:8" x14ac:dyDescent="0.3">
      <c r="A46" s="8" t="s">
        <v>27</v>
      </c>
      <c r="B46" s="2" t="s">
        <v>37</v>
      </c>
      <c r="C46" s="4"/>
      <c r="D46" s="4">
        <v>720567</v>
      </c>
      <c r="E46" s="4">
        <v>504930</v>
      </c>
      <c r="F46" s="4">
        <v>504930</v>
      </c>
      <c r="G46" s="4">
        <v>504930</v>
      </c>
    </row>
    <row r="47" spans="1:8" x14ac:dyDescent="0.3">
      <c r="A47" s="8" t="s">
        <v>28</v>
      </c>
      <c r="B47" s="2" t="s">
        <v>39</v>
      </c>
      <c r="C47" s="4"/>
      <c r="D47" s="4"/>
      <c r="E47" s="4">
        <v>0</v>
      </c>
      <c r="F47" s="4">
        <v>0</v>
      </c>
      <c r="G47" s="4">
        <v>0</v>
      </c>
    </row>
    <row r="48" spans="1:8" x14ac:dyDescent="0.3">
      <c r="A48" s="8" t="s">
        <v>29</v>
      </c>
      <c r="B48" s="2" t="s">
        <v>40</v>
      </c>
      <c r="C48" s="4"/>
      <c r="D48" s="4">
        <v>8030</v>
      </c>
      <c r="E48" s="4">
        <v>2900</v>
      </c>
      <c r="F48" s="4">
        <v>2900</v>
      </c>
      <c r="G48" s="4">
        <v>2900</v>
      </c>
    </row>
    <row r="49" spans="1:7" x14ac:dyDescent="0.3">
      <c r="A49" s="8" t="s">
        <v>31</v>
      </c>
      <c r="B49" s="2" t="s">
        <v>41</v>
      </c>
      <c r="C49" s="4"/>
      <c r="D49" s="4">
        <v>70978</v>
      </c>
      <c r="E49" s="4">
        <v>60389</v>
      </c>
      <c r="F49" s="4">
        <v>60389</v>
      </c>
      <c r="G49" s="4">
        <v>60389</v>
      </c>
    </row>
    <row r="50" spans="1:7" x14ac:dyDescent="0.3">
      <c r="A50" s="3" t="s">
        <v>47</v>
      </c>
      <c r="B50" s="2" t="s">
        <v>13</v>
      </c>
      <c r="C50" s="4"/>
      <c r="D50" s="4">
        <f>D51+D52+D53+D54+D55+D56+D57+D58</f>
        <v>773496</v>
      </c>
      <c r="E50" s="4">
        <f>E51+E52+E53+E54+E55+E56+E57+E58</f>
        <v>467743</v>
      </c>
      <c r="F50" s="4">
        <f>F51+F52+F53+F54+F55+F56+F57+F58</f>
        <v>181167</v>
      </c>
      <c r="G50" s="4">
        <f>G51+G52+G53+G54+G55+G56+G57+G58</f>
        <v>26239</v>
      </c>
    </row>
    <row r="51" spans="1:7" x14ac:dyDescent="0.3">
      <c r="A51" s="8" t="s">
        <v>15</v>
      </c>
      <c r="B51" s="2" t="s">
        <v>38</v>
      </c>
      <c r="C51" s="4"/>
      <c r="D51" s="4">
        <v>408767</v>
      </c>
      <c r="E51" s="4">
        <v>272562</v>
      </c>
      <c r="F51" s="4">
        <v>124151</v>
      </c>
      <c r="G51" s="4">
        <v>13000</v>
      </c>
    </row>
    <row r="52" spans="1:7" x14ac:dyDescent="0.3">
      <c r="A52" s="8" t="s">
        <v>27</v>
      </c>
      <c r="B52" s="2" t="s">
        <v>37</v>
      </c>
      <c r="C52" s="4"/>
      <c r="D52" s="4">
        <v>309371</v>
      </c>
      <c r="E52" s="4">
        <v>181739</v>
      </c>
      <c r="F52" s="4">
        <v>55249</v>
      </c>
      <c r="G52" s="4">
        <v>12839</v>
      </c>
    </row>
    <row r="53" spans="1:7" x14ac:dyDescent="0.3">
      <c r="A53" s="8" t="s">
        <v>28</v>
      </c>
      <c r="B53" s="2" t="s">
        <v>39</v>
      </c>
      <c r="C53" s="4"/>
      <c r="D53" s="4">
        <v>0</v>
      </c>
      <c r="E53" s="4">
        <v>0</v>
      </c>
      <c r="F53" s="4">
        <v>0</v>
      </c>
      <c r="G53" s="4">
        <v>0</v>
      </c>
    </row>
    <row r="54" spans="1:7" x14ac:dyDescent="0.3">
      <c r="A54" s="8" t="s">
        <v>34</v>
      </c>
      <c r="B54" s="2" t="s">
        <v>43</v>
      </c>
      <c r="C54" s="4"/>
      <c r="D54" s="4">
        <v>0</v>
      </c>
      <c r="E54" s="4">
        <v>0</v>
      </c>
      <c r="F54" s="4">
        <v>0</v>
      </c>
      <c r="G54" s="4">
        <v>0</v>
      </c>
    </row>
    <row r="55" spans="1:7" x14ac:dyDescent="0.3">
      <c r="A55" s="8" t="s">
        <v>29</v>
      </c>
      <c r="B55" s="2" t="s">
        <v>40</v>
      </c>
      <c r="C55" s="4"/>
      <c r="D55" s="4">
        <v>49761</v>
      </c>
      <c r="E55" s="4">
        <v>7823</v>
      </c>
      <c r="F55" s="4">
        <v>1500</v>
      </c>
      <c r="G55" s="4">
        <v>400</v>
      </c>
    </row>
    <row r="56" spans="1:7" x14ac:dyDescent="0.3">
      <c r="A56" s="8" t="s">
        <v>32</v>
      </c>
      <c r="B56" s="2" t="s">
        <v>44</v>
      </c>
      <c r="C56" s="4"/>
      <c r="D56" s="4">
        <v>0</v>
      </c>
      <c r="E56" s="4">
        <v>0</v>
      </c>
      <c r="F56" s="4">
        <v>0</v>
      </c>
      <c r="G56" s="4">
        <v>0</v>
      </c>
    </row>
    <row r="57" spans="1:7" x14ac:dyDescent="0.3">
      <c r="A57" s="8" t="s">
        <v>30</v>
      </c>
      <c r="B57" s="2" t="s">
        <v>48</v>
      </c>
      <c r="C57" s="4"/>
      <c r="D57" s="4">
        <v>0</v>
      </c>
      <c r="E57" s="4">
        <v>0</v>
      </c>
      <c r="F57" s="4">
        <v>0</v>
      </c>
      <c r="G57" s="4">
        <v>0</v>
      </c>
    </row>
    <row r="58" spans="1:7" x14ac:dyDescent="0.3">
      <c r="A58" s="8" t="s">
        <v>31</v>
      </c>
      <c r="B58" s="2" t="s">
        <v>41</v>
      </c>
      <c r="C58" s="4"/>
      <c r="D58" s="4">
        <v>5597</v>
      </c>
      <c r="E58" s="4">
        <v>5619</v>
      </c>
      <c r="F58" s="4">
        <v>267</v>
      </c>
      <c r="G58" s="4">
        <v>0</v>
      </c>
    </row>
    <row r="59" spans="1:7" x14ac:dyDescent="0.3">
      <c r="A59" s="3" t="s">
        <v>11</v>
      </c>
      <c r="B59" s="2" t="s">
        <v>12</v>
      </c>
      <c r="C59" s="4"/>
      <c r="D59" s="4">
        <v>0</v>
      </c>
      <c r="E59" s="4">
        <f>E60+E61</f>
        <v>35240</v>
      </c>
      <c r="F59" s="4">
        <f>F60+F61</f>
        <v>0</v>
      </c>
      <c r="G59" s="4">
        <f>G60+G61</f>
        <v>0</v>
      </c>
    </row>
    <row r="60" spans="1:7" x14ac:dyDescent="0.3">
      <c r="A60" s="8" t="s">
        <v>15</v>
      </c>
      <c r="B60" s="2" t="s">
        <v>38</v>
      </c>
      <c r="C60" s="4"/>
      <c r="D60" s="4">
        <v>0</v>
      </c>
      <c r="E60" s="4">
        <v>28760</v>
      </c>
      <c r="F60" s="4">
        <v>0</v>
      </c>
      <c r="G60" s="4">
        <v>0</v>
      </c>
    </row>
    <row r="61" spans="1:7" x14ac:dyDescent="0.3">
      <c r="A61" s="8" t="s">
        <v>27</v>
      </c>
      <c r="B61" s="2" t="s">
        <v>37</v>
      </c>
      <c r="C61" s="4"/>
      <c r="D61" s="4">
        <v>0</v>
      </c>
      <c r="E61" s="4">
        <v>6480</v>
      </c>
      <c r="F61" s="4">
        <v>0</v>
      </c>
      <c r="G61" s="4">
        <v>0</v>
      </c>
    </row>
    <row r="62" spans="1:7" x14ac:dyDescent="0.3">
      <c r="A62" s="3" t="s">
        <v>53</v>
      </c>
      <c r="B62" s="2" t="s">
        <v>14</v>
      </c>
      <c r="C62" s="4"/>
      <c r="D62" s="4">
        <f>D63+D64+D65+D66+D67</f>
        <v>70677</v>
      </c>
      <c r="E62" s="4">
        <f>E63+E64+E65+E66+E67</f>
        <v>40304</v>
      </c>
      <c r="F62" s="4">
        <f>F63+F64+F65+F66+F67</f>
        <v>0</v>
      </c>
      <c r="G62" s="4">
        <f>G63+G64+G65+G66+G67</f>
        <v>0</v>
      </c>
    </row>
    <row r="63" spans="1:7" x14ac:dyDescent="0.3">
      <c r="A63" s="8" t="s">
        <v>15</v>
      </c>
      <c r="B63" s="2" t="s">
        <v>38</v>
      </c>
      <c r="C63" s="4"/>
      <c r="D63" s="4">
        <v>30121</v>
      </c>
      <c r="E63" s="4">
        <v>35329</v>
      </c>
      <c r="F63" s="4">
        <v>0</v>
      </c>
      <c r="G63" s="4">
        <v>0</v>
      </c>
    </row>
    <row r="64" spans="1:7" x14ac:dyDescent="0.3">
      <c r="A64" s="8" t="s">
        <v>27</v>
      </c>
      <c r="B64" s="2" t="s">
        <v>37</v>
      </c>
      <c r="C64" s="4"/>
      <c r="D64" s="4">
        <v>37238</v>
      </c>
      <c r="E64" s="4">
        <v>2700</v>
      </c>
      <c r="F64" s="4">
        <v>0</v>
      </c>
      <c r="G64" s="4">
        <v>0</v>
      </c>
    </row>
    <row r="65" spans="1:7" x14ac:dyDescent="0.3">
      <c r="A65" s="8" t="s">
        <v>28</v>
      </c>
      <c r="B65" s="2" t="s">
        <v>39</v>
      </c>
      <c r="C65" s="4"/>
      <c r="D65" s="4">
        <v>0</v>
      </c>
      <c r="E65" s="4">
        <v>0</v>
      </c>
      <c r="F65" s="4">
        <v>0</v>
      </c>
      <c r="G65" s="4">
        <v>0</v>
      </c>
    </row>
    <row r="66" spans="1:7" x14ac:dyDescent="0.3">
      <c r="A66" s="8" t="s">
        <v>30</v>
      </c>
      <c r="B66" s="2" t="s">
        <v>48</v>
      </c>
      <c r="C66" s="4"/>
      <c r="D66" s="4">
        <v>0</v>
      </c>
      <c r="E66" s="4">
        <v>0</v>
      </c>
      <c r="F66" s="4">
        <v>0</v>
      </c>
      <c r="G66" s="4">
        <v>0</v>
      </c>
    </row>
    <row r="67" spans="1:7" x14ac:dyDescent="0.3">
      <c r="A67" s="8" t="s">
        <v>31</v>
      </c>
      <c r="B67" s="2" t="s">
        <v>41</v>
      </c>
      <c r="C67" s="4"/>
      <c r="D67" s="4">
        <v>3318</v>
      </c>
      <c r="E67" s="4">
        <v>2275</v>
      </c>
      <c r="F67" s="4">
        <v>0</v>
      </c>
      <c r="G67" s="4">
        <v>0</v>
      </c>
    </row>
    <row r="68" spans="1:7" x14ac:dyDescent="0.3">
      <c r="A68" s="1" t="s">
        <v>17</v>
      </c>
      <c r="B68" s="2" t="s">
        <v>18</v>
      </c>
      <c r="C68" s="4"/>
      <c r="D68" s="4">
        <f>D69+D79</f>
        <v>415343.25</v>
      </c>
      <c r="E68" s="4">
        <f>E69+E79</f>
        <v>466346</v>
      </c>
      <c r="F68" s="4">
        <f t="shared" ref="F68:G68" si="8">F69+F79</f>
        <v>290604</v>
      </c>
      <c r="G68" s="4">
        <f t="shared" si="8"/>
        <v>173844</v>
      </c>
    </row>
    <row r="69" spans="1:7" x14ac:dyDescent="0.3">
      <c r="A69" s="3" t="s">
        <v>11</v>
      </c>
      <c r="B69" s="2" t="s">
        <v>12</v>
      </c>
      <c r="C69" s="4"/>
      <c r="D69" s="4">
        <f>D70+D71+D72+D73+D74+D75+D76+D77+D78</f>
        <v>364174.25</v>
      </c>
      <c r="E69" s="4">
        <f>E70+E71+E72+E73+E74+E75+E76+E77+E78</f>
        <v>298346</v>
      </c>
      <c r="F69" s="4">
        <f>F70+F71+F72+F73+F74+F75+F76+F77+F78</f>
        <v>187801</v>
      </c>
      <c r="G69" s="4">
        <f>G70+G71+G72+G73+G74+G75+G76+G77+G78</f>
        <v>123844</v>
      </c>
    </row>
    <row r="70" spans="1:7" x14ac:dyDescent="0.3">
      <c r="A70" s="8" t="s">
        <v>15</v>
      </c>
      <c r="B70" s="2" t="s">
        <v>38</v>
      </c>
      <c r="C70" s="4"/>
      <c r="D70" s="4">
        <v>210309.62</v>
      </c>
      <c r="E70" s="4">
        <v>182205</v>
      </c>
      <c r="F70" s="4">
        <v>131183</v>
      </c>
      <c r="G70" s="4">
        <v>100662</v>
      </c>
    </row>
    <row r="71" spans="1:7" x14ac:dyDescent="0.3">
      <c r="A71" s="8" t="s">
        <v>27</v>
      </c>
      <c r="B71" s="2" t="s">
        <v>37</v>
      </c>
      <c r="C71" s="4"/>
      <c r="D71" s="4">
        <v>139688.63</v>
      </c>
      <c r="E71" s="4">
        <v>113341</v>
      </c>
      <c r="F71" s="4">
        <v>54818</v>
      </c>
      <c r="G71" s="4">
        <v>23182</v>
      </c>
    </row>
    <row r="72" spans="1:7" x14ac:dyDescent="0.3">
      <c r="A72" s="8" t="s">
        <v>28</v>
      </c>
      <c r="B72" s="2" t="s">
        <v>39</v>
      </c>
      <c r="C72" s="4"/>
      <c r="D72" s="4">
        <v>0</v>
      </c>
      <c r="E72" s="4">
        <v>0</v>
      </c>
      <c r="F72" s="4">
        <v>0</v>
      </c>
      <c r="G72" s="4">
        <v>0</v>
      </c>
    </row>
    <row r="73" spans="1:7" x14ac:dyDescent="0.3">
      <c r="A73" s="8" t="s">
        <v>35</v>
      </c>
      <c r="B73" s="2" t="s">
        <v>45</v>
      </c>
      <c r="C73" s="4"/>
      <c r="D73" s="4">
        <v>0</v>
      </c>
      <c r="E73" s="4">
        <v>0</v>
      </c>
      <c r="F73" s="4">
        <v>0</v>
      </c>
      <c r="G73" s="4">
        <v>0</v>
      </c>
    </row>
    <row r="74" spans="1:7" x14ac:dyDescent="0.3">
      <c r="A74" s="8" t="s">
        <v>34</v>
      </c>
      <c r="B74" s="2" t="s">
        <v>43</v>
      </c>
      <c r="C74" s="4"/>
      <c r="D74" s="4">
        <v>0</v>
      </c>
      <c r="E74" s="4">
        <v>0</v>
      </c>
      <c r="F74" s="4">
        <v>0</v>
      </c>
      <c r="G74" s="4">
        <v>0</v>
      </c>
    </row>
    <row r="75" spans="1:7" x14ac:dyDescent="0.3">
      <c r="A75" s="8" t="s">
        <v>29</v>
      </c>
      <c r="B75" s="2" t="s">
        <v>40</v>
      </c>
      <c r="C75" s="4"/>
      <c r="D75" s="4">
        <v>3977</v>
      </c>
      <c r="E75" s="4">
        <v>0</v>
      </c>
      <c r="F75" s="4">
        <v>0</v>
      </c>
      <c r="G75" s="4">
        <v>0</v>
      </c>
    </row>
    <row r="76" spans="1:7" x14ac:dyDescent="0.3">
      <c r="A76" s="8" t="s">
        <v>32</v>
      </c>
      <c r="B76" s="2" t="s">
        <v>44</v>
      </c>
      <c r="C76" s="4"/>
      <c r="D76" s="4">
        <v>0</v>
      </c>
      <c r="E76" s="4">
        <v>0</v>
      </c>
      <c r="F76" s="4">
        <v>0</v>
      </c>
      <c r="G76" s="4">
        <v>0</v>
      </c>
    </row>
    <row r="77" spans="1:7" x14ac:dyDescent="0.3">
      <c r="A77" s="8" t="s">
        <v>30</v>
      </c>
      <c r="B77" s="2" t="s">
        <v>48</v>
      </c>
      <c r="C77" s="4"/>
      <c r="D77" s="4">
        <v>0</v>
      </c>
      <c r="E77" s="4">
        <v>0</v>
      </c>
      <c r="F77" s="4">
        <v>0</v>
      </c>
      <c r="G77" s="4">
        <v>0</v>
      </c>
    </row>
    <row r="78" spans="1:7" x14ac:dyDescent="0.3">
      <c r="A78" s="8" t="s">
        <v>31</v>
      </c>
      <c r="B78" s="2" t="s">
        <v>41</v>
      </c>
      <c r="C78" s="4"/>
      <c r="D78" s="4">
        <v>10199</v>
      </c>
      <c r="E78" s="4">
        <v>2800</v>
      </c>
      <c r="F78" s="4">
        <v>1800</v>
      </c>
      <c r="G78" s="4">
        <v>0</v>
      </c>
    </row>
    <row r="79" spans="1:7" x14ac:dyDescent="0.3">
      <c r="A79" s="3" t="s">
        <v>47</v>
      </c>
      <c r="B79" s="2" t="s">
        <v>13</v>
      </c>
      <c r="C79" s="4"/>
      <c r="D79" s="4">
        <f>D80+D81+D82</f>
        <v>51169</v>
      </c>
      <c r="E79" s="4">
        <f>E80+E81+E82+E83+E84+E85+E86+E87+E88</f>
        <v>168000</v>
      </c>
      <c r="F79" s="4">
        <f t="shared" ref="F79:G79" si="9">F80+F81+F82+F83+F84+F85+F86+F87+F88</f>
        <v>102803</v>
      </c>
      <c r="G79" s="4">
        <f t="shared" si="9"/>
        <v>50000</v>
      </c>
    </row>
    <row r="80" spans="1:7" x14ac:dyDescent="0.3">
      <c r="A80" s="8" t="s">
        <v>15</v>
      </c>
      <c r="B80" s="2" t="s">
        <v>38</v>
      </c>
      <c r="C80" s="4"/>
      <c r="D80" s="4">
        <v>7655</v>
      </c>
      <c r="E80" s="4">
        <v>32800</v>
      </c>
      <c r="F80" s="4">
        <v>0</v>
      </c>
      <c r="G80" s="4">
        <v>0</v>
      </c>
    </row>
    <row r="81" spans="1:7" x14ac:dyDescent="0.3">
      <c r="A81" s="8" t="s">
        <v>27</v>
      </c>
      <c r="B81" s="2" t="s">
        <v>37</v>
      </c>
      <c r="C81" s="4"/>
      <c r="D81" s="4">
        <v>20547</v>
      </c>
      <c r="E81" s="4">
        <v>41576</v>
      </c>
      <c r="F81" s="4">
        <v>26928</v>
      </c>
      <c r="G81" s="4">
        <v>7575</v>
      </c>
    </row>
    <row r="82" spans="1:7" x14ac:dyDescent="0.3">
      <c r="A82" s="8" t="s">
        <v>28</v>
      </c>
      <c r="B82" s="2" t="s">
        <v>39</v>
      </c>
      <c r="C82" s="4"/>
      <c r="D82" s="4">
        <v>22967</v>
      </c>
      <c r="E82" s="4">
        <v>0</v>
      </c>
      <c r="F82" s="4">
        <v>0</v>
      </c>
      <c r="G82" s="4">
        <v>0</v>
      </c>
    </row>
    <row r="83" spans="1:7" x14ac:dyDescent="0.3">
      <c r="A83" s="8" t="s">
        <v>34</v>
      </c>
      <c r="B83" s="2" t="s">
        <v>43</v>
      </c>
      <c r="C83" s="4"/>
      <c r="D83" s="4">
        <v>0</v>
      </c>
      <c r="E83" s="4">
        <v>0</v>
      </c>
      <c r="F83" s="4">
        <v>0</v>
      </c>
      <c r="G83" s="4">
        <v>0</v>
      </c>
    </row>
    <row r="84" spans="1:7" x14ac:dyDescent="0.3">
      <c r="A84" s="8" t="s">
        <v>29</v>
      </c>
      <c r="B84" s="2" t="s">
        <v>40</v>
      </c>
      <c r="C84" s="4"/>
      <c r="D84" s="4">
        <v>0</v>
      </c>
      <c r="E84" s="4">
        <v>1350</v>
      </c>
      <c r="F84" s="4">
        <v>0</v>
      </c>
      <c r="G84" s="4">
        <v>0</v>
      </c>
    </row>
    <row r="85" spans="1:7" x14ac:dyDescent="0.3">
      <c r="A85" s="8" t="s">
        <v>32</v>
      </c>
      <c r="B85" s="2" t="s">
        <v>44</v>
      </c>
      <c r="C85" s="4"/>
      <c r="D85" s="4">
        <v>0</v>
      </c>
      <c r="E85" s="4">
        <v>91924</v>
      </c>
      <c r="F85" s="4">
        <v>75875</v>
      </c>
      <c r="G85" s="4">
        <v>42425</v>
      </c>
    </row>
    <row r="86" spans="1:7" x14ac:dyDescent="0.3">
      <c r="A86" s="8" t="s">
        <v>30</v>
      </c>
      <c r="B86" s="2" t="s">
        <v>48</v>
      </c>
      <c r="C86" s="4"/>
      <c r="D86" s="4">
        <v>0</v>
      </c>
      <c r="E86" s="4">
        <v>0</v>
      </c>
      <c r="F86" s="4">
        <v>0</v>
      </c>
      <c r="G86" s="4">
        <v>0</v>
      </c>
    </row>
    <row r="87" spans="1:7" x14ac:dyDescent="0.3">
      <c r="A87" s="8" t="s">
        <v>31</v>
      </c>
      <c r="B87" s="2" t="s">
        <v>41</v>
      </c>
      <c r="C87" s="4"/>
      <c r="D87" s="4">
        <v>0</v>
      </c>
      <c r="E87" s="4">
        <v>350</v>
      </c>
      <c r="F87" s="4">
        <v>0</v>
      </c>
      <c r="G87" s="4">
        <v>0</v>
      </c>
    </row>
    <row r="88" spans="1:7" x14ac:dyDescent="0.3">
      <c r="A88" s="8" t="s">
        <v>33</v>
      </c>
      <c r="B88" s="2" t="s">
        <v>42</v>
      </c>
      <c r="C88" s="4"/>
      <c r="D88" s="4">
        <v>0</v>
      </c>
      <c r="E88" s="4">
        <v>0</v>
      </c>
      <c r="F88" s="4">
        <v>0</v>
      </c>
      <c r="G88" s="4">
        <v>0</v>
      </c>
    </row>
    <row r="89" spans="1:7" x14ac:dyDescent="0.3">
      <c r="A89" s="1" t="s">
        <v>23</v>
      </c>
      <c r="B89" s="2" t="s">
        <v>61</v>
      </c>
      <c r="C89" s="4"/>
      <c r="D89" s="4">
        <f>D90+D96</f>
        <v>161081</v>
      </c>
      <c r="E89" s="4"/>
      <c r="F89" s="4"/>
      <c r="G89" s="4"/>
    </row>
    <row r="90" spans="1:7" x14ac:dyDescent="0.3">
      <c r="A90" s="3" t="s">
        <v>46</v>
      </c>
      <c r="B90" s="2" t="s">
        <v>4</v>
      </c>
      <c r="C90" s="4"/>
      <c r="D90" s="4">
        <f>D91+D92+D93+D94+D95</f>
        <v>24162</v>
      </c>
      <c r="E90" s="4"/>
      <c r="F90" s="4"/>
      <c r="G90" s="4"/>
    </row>
    <row r="91" spans="1:7" x14ac:dyDescent="0.3">
      <c r="A91" s="8" t="s">
        <v>15</v>
      </c>
      <c r="B91" s="2" t="s">
        <v>38</v>
      </c>
      <c r="C91" s="4"/>
      <c r="D91" s="4">
        <v>9890</v>
      </c>
      <c r="E91" s="4"/>
      <c r="F91" s="4"/>
      <c r="G91" s="4"/>
    </row>
    <row r="92" spans="1:7" x14ac:dyDescent="0.3">
      <c r="A92" s="8" t="s">
        <v>27</v>
      </c>
      <c r="B92" s="2" t="s">
        <v>37</v>
      </c>
      <c r="C92" s="4"/>
      <c r="D92" s="4">
        <v>12624</v>
      </c>
      <c r="E92" s="4"/>
      <c r="F92" s="4"/>
      <c r="G92" s="4"/>
    </row>
    <row r="93" spans="1:7" x14ac:dyDescent="0.3">
      <c r="A93" s="8" t="s">
        <v>34</v>
      </c>
      <c r="B93" s="2" t="s">
        <v>43</v>
      </c>
      <c r="C93" s="4"/>
      <c r="D93" s="4">
        <v>0</v>
      </c>
      <c r="E93" s="4"/>
      <c r="F93" s="4"/>
      <c r="G93" s="4"/>
    </row>
    <row r="94" spans="1:7" x14ac:dyDescent="0.3">
      <c r="A94" s="8" t="s">
        <v>32</v>
      </c>
      <c r="B94" s="2" t="s">
        <v>44</v>
      </c>
      <c r="C94" s="4"/>
      <c r="D94" s="4">
        <v>0</v>
      </c>
      <c r="E94" s="4"/>
      <c r="F94" s="4"/>
      <c r="G94" s="4"/>
    </row>
    <row r="95" spans="1:7" x14ac:dyDescent="0.3">
      <c r="A95" s="8" t="s">
        <v>31</v>
      </c>
      <c r="B95" s="2" t="s">
        <v>41</v>
      </c>
      <c r="C95" s="4"/>
      <c r="D95" s="4">
        <v>1648</v>
      </c>
      <c r="E95" s="4"/>
      <c r="F95" s="4"/>
      <c r="G95" s="4"/>
    </row>
    <row r="96" spans="1:7" x14ac:dyDescent="0.3">
      <c r="A96" s="3" t="s">
        <v>49</v>
      </c>
      <c r="B96" s="2" t="s">
        <v>24</v>
      </c>
      <c r="C96" s="4"/>
      <c r="D96" s="4">
        <f>D97+D98+D99+D100+D101</f>
        <v>136919</v>
      </c>
      <c r="E96" s="4"/>
      <c r="F96" s="4"/>
      <c r="G96" s="4"/>
    </row>
    <row r="97" spans="1:7" x14ac:dyDescent="0.3">
      <c r="A97" s="8" t="s">
        <v>15</v>
      </c>
      <c r="B97" s="2" t="s">
        <v>38</v>
      </c>
      <c r="C97" s="4"/>
      <c r="D97" s="4">
        <v>56043</v>
      </c>
      <c r="E97" s="4"/>
      <c r="F97" s="4"/>
      <c r="G97" s="4"/>
    </row>
    <row r="98" spans="1:7" x14ac:dyDescent="0.3">
      <c r="A98" s="8" t="s">
        <v>27</v>
      </c>
      <c r="B98" s="2" t="s">
        <v>37</v>
      </c>
      <c r="C98" s="4"/>
      <c r="D98" s="4">
        <v>71537</v>
      </c>
      <c r="E98" s="4"/>
      <c r="F98" s="4"/>
      <c r="G98" s="4"/>
    </row>
    <row r="99" spans="1:7" x14ac:dyDescent="0.3">
      <c r="A99" s="8" t="s">
        <v>34</v>
      </c>
      <c r="B99" s="2" t="s">
        <v>43</v>
      </c>
      <c r="C99" s="4"/>
      <c r="D99" s="4">
        <v>0</v>
      </c>
      <c r="E99" s="4"/>
      <c r="F99" s="4"/>
      <c r="G99" s="4"/>
    </row>
    <row r="100" spans="1:7" x14ac:dyDescent="0.3">
      <c r="A100" s="8" t="s">
        <v>32</v>
      </c>
      <c r="B100" s="2" t="s">
        <v>44</v>
      </c>
      <c r="C100" s="4"/>
      <c r="D100" s="4">
        <v>0</v>
      </c>
      <c r="E100" s="4"/>
      <c r="F100" s="4"/>
      <c r="G100" s="4"/>
    </row>
    <row r="101" spans="1:7" x14ac:dyDescent="0.3">
      <c r="A101" s="8" t="s">
        <v>31</v>
      </c>
      <c r="B101" s="2" t="s">
        <v>41</v>
      </c>
      <c r="C101" s="4"/>
      <c r="D101" s="4">
        <v>9339</v>
      </c>
      <c r="E101" s="4"/>
      <c r="F101" s="4"/>
      <c r="G101" s="4"/>
    </row>
    <row r="102" spans="1:7" x14ac:dyDescent="0.3">
      <c r="A102" s="1" t="s">
        <v>21</v>
      </c>
      <c r="B102" s="2" t="s">
        <v>22</v>
      </c>
      <c r="C102" s="4"/>
      <c r="D102" s="4"/>
      <c r="E102" s="4"/>
      <c r="F102" s="4"/>
      <c r="G102" s="4"/>
    </row>
    <row r="103" spans="1:7" x14ac:dyDescent="0.3">
      <c r="A103" s="3" t="s">
        <v>46</v>
      </c>
      <c r="B103" s="2" t="s">
        <v>4</v>
      </c>
      <c r="C103" s="4"/>
      <c r="D103" s="4"/>
      <c r="E103" s="4"/>
      <c r="F103" s="4"/>
      <c r="G103" s="4"/>
    </row>
    <row r="104" spans="1:7" x14ac:dyDescent="0.3">
      <c r="A104" s="8" t="s">
        <v>15</v>
      </c>
      <c r="B104" s="2" t="s">
        <v>38</v>
      </c>
      <c r="C104" s="4"/>
      <c r="D104" s="4"/>
      <c r="E104" s="4"/>
      <c r="F104" s="4"/>
      <c r="G104" s="4"/>
    </row>
    <row r="105" spans="1:7" x14ac:dyDescent="0.3">
      <c r="A105" s="8" t="s">
        <v>27</v>
      </c>
      <c r="B105" s="2" t="s">
        <v>37</v>
      </c>
      <c r="C105" s="4"/>
      <c r="D105" s="4"/>
      <c r="E105" s="4"/>
      <c r="F105" s="4"/>
      <c r="G105" s="4"/>
    </row>
    <row r="106" spans="1:7" x14ac:dyDescent="0.3">
      <c r="A106" s="8" t="s">
        <v>35</v>
      </c>
      <c r="B106" s="2" t="s">
        <v>45</v>
      </c>
      <c r="C106" s="4"/>
      <c r="D106" s="4"/>
      <c r="E106" s="4"/>
      <c r="F106" s="4"/>
      <c r="G106" s="4"/>
    </row>
    <row r="107" spans="1:7" x14ac:dyDescent="0.3">
      <c r="A107" s="8" t="s">
        <v>34</v>
      </c>
      <c r="B107" s="2" t="s">
        <v>43</v>
      </c>
      <c r="C107" s="4"/>
      <c r="D107" s="4"/>
      <c r="E107" s="4"/>
      <c r="F107" s="4"/>
      <c r="G107" s="4"/>
    </row>
    <row r="108" spans="1:7" x14ac:dyDescent="0.3">
      <c r="A108" s="8" t="s">
        <v>32</v>
      </c>
      <c r="B108" s="2" t="s">
        <v>44</v>
      </c>
      <c r="C108" s="4"/>
      <c r="D108" s="4"/>
      <c r="E108" s="4"/>
      <c r="F108" s="4"/>
      <c r="G108" s="4"/>
    </row>
    <row r="109" spans="1:7" x14ac:dyDescent="0.3">
      <c r="A109" s="8" t="s">
        <v>31</v>
      </c>
      <c r="B109" s="2" t="s">
        <v>41</v>
      </c>
      <c r="C109" s="4"/>
      <c r="D109" s="4"/>
      <c r="E109" s="4"/>
      <c r="F109" s="4"/>
      <c r="G109" s="4"/>
    </row>
    <row r="110" spans="1:7" x14ac:dyDescent="0.3">
      <c r="A110" s="3" t="s">
        <v>49</v>
      </c>
      <c r="B110" s="2" t="s">
        <v>50</v>
      </c>
      <c r="C110" s="4"/>
      <c r="D110" s="4"/>
      <c r="E110" s="4"/>
      <c r="F110" s="4"/>
      <c r="G110" s="4"/>
    </row>
    <row r="111" spans="1:7" x14ac:dyDescent="0.3">
      <c r="A111" s="8" t="s">
        <v>15</v>
      </c>
      <c r="B111" s="2" t="s">
        <v>38</v>
      </c>
      <c r="C111" s="4"/>
      <c r="D111" s="4"/>
      <c r="E111" s="4"/>
      <c r="F111" s="4"/>
      <c r="G111" s="4"/>
    </row>
    <row r="112" spans="1:7" x14ac:dyDescent="0.3">
      <c r="A112" s="8" t="s">
        <v>27</v>
      </c>
      <c r="B112" s="2" t="s">
        <v>37</v>
      </c>
      <c r="C112" s="4"/>
      <c r="D112" s="4"/>
      <c r="E112" s="4"/>
      <c r="F112" s="4"/>
      <c r="G112" s="4"/>
    </row>
    <row r="113" spans="1:7" x14ac:dyDescent="0.3">
      <c r="A113" s="8" t="s">
        <v>35</v>
      </c>
      <c r="B113" s="2" t="s">
        <v>45</v>
      </c>
      <c r="C113" s="4"/>
      <c r="D113" s="4"/>
      <c r="E113" s="4"/>
      <c r="F113" s="4"/>
      <c r="G113" s="4"/>
    </row>
    <row r="114" spans="1:7" x14ac:dyDescent="0.3">
      <c r="A114" s="8" t="s">
        <v>34</v>
      </c>
      <c r="B114" s="2" t="s">
        <v>43</v>
      </c>
      <c r="C114" s="4"/>
      <c r="D114" s="4"/>
      <c r="E114" s="4"/>
      <c r="F114" s="4"/>
      <c r="G114" s="4"/>
    </row>
    <row r="115" spans="1:7" x14ac:dyDescent="0.3">
      <c r="A115" s="8" t="s">
        <v>32</v>
      </c>
      <c r="B115" s="2" t="s">
        <v>44</v>
      </c>
      <c r="C115" s="4"/>
      <c r="D115" s="4"/>
      <c r="E115" s="4"/>
      <c r="F115" s="4"/>
      <c r="G115" s="4"/>
    </row>
    <row r="116" spans="1:7" x14ac:dyDescent="0.3">
      <c r="A116" s="8" t="s">
        <v>31</v>
      </c>
      <c r="B116" s="2" t="s">
        <v>41</v>
      </c>
      <c r="C116" s="4"/>
      <c r="D116" s="4"/>
      <c r="E116" s="4"/>
      <c r="F116" s="4"/>
      <c r="G116" s="4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Ivana Ravlić</cp:lastModifiedBy>
  <cp:lastPrinted>2023-10-04T10:00:52Z</cp:lastPrinted>
  <dcterms:created xsi:type="dcterms:W3CDTF">2022-10-31T10:11:38Z</dcterms:created>
  <dcterms:modified xsi:type="dcterms:W3CDTF">2023-12-28T12:55:30Z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